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20" yWindow="-120" windowWidth="23256" windowHeight="13176" tabRatio="777" activeTab="1"/>
  </bookViews>
  <sheets>
    <sheet name="командный" sheetId="34" r:id="rId1"/>
    <sheet name="ЛИЧНО-КОМАНД." sheetId="27" r:id="rId2"/>
    <sheet name="личники по местам" sheetId="36" r:id="rId3"/>
    <sheet name="строй 1 судья" sheetId="28" state="hidden" r:id="rId4"/>
    <sheet name="строй 2 судья" sheetId="35" state="hidden" r:id="rId5"/>
  </sheets>
  <definedNames>
    <definedName name="_xlnm._FilterDatabase" localSheetId="0" hidden="1">командный!$C$12:$C$41</definedName>
    <definedName name="_xlnm._FilterDatabase" localSheetId="2" hidden="1">'личники по местам'!$E$11:$E$230</definedName>
    <definedName name="_xlnm._FilterDatabase" localSheetId="1" hidden="1">'ЛИЧНО-КОМАНД.'!$A$9:$J$9</definedName>
    <definedName name="_xlnm._FilterDatabase" localSheetId="3" hidden="1">'строй 1 судья'!$A$6:$L$6</definedName>
    <definedName name="_xlnm._FilterDatabase" localSheetId="4" hidden="1">'строй 2 судья'!$A$6:$L$6</definedName>
    <definedName name="_xlnm.Print_Titles" localSheetId="0">командный!$8:$11</definedName>
    <definedName name="_xlnm.Print_Titles" localSheetId="2">'личники по местам'!$8:$9</definedName>
    <definedName name="_xlnm.Print_Titles" localSheetId="1">'ЛИЧНО-КОМАНД.'!$7:$8</definedName>
    <definedName name="_xlnm.Print_Titles" localSheetId="3">'строй 1 судья'!$4:$6</definedName>
    <definedName name="_xlnm.Print_Titles" localSheetId="4">'строй 2 судья'!$4:$6</definedName>
    <definedName name="_xlnm.Print_Area" localSheetId="0">командный!$A$1:$J$44</definedName>
    <definedName name="_xlnm.Print_Area" localSheetId="2">'личники по местам'!$A$1:$F$254</definedName>
    <definedName name="_xlnm.Print_Area" localSheetId="1">'ЛИЧНО-КОМАНД.'!$A$1:$H$299</definedName>
    <definedName name="_xlnm.Print_Area" localSheetId="3">'строй 1 судья'!$A$1:$L$52</definedName>
    <definedName name="_xlnm.Print_Area" localSheetId="4">'строй 2 судья'!$A$1:$L$52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86" i="27" l="1"/>
  <c r="J277" i="27"/>
  <c r="J269" i="27"/>
  <c r="J260" i="27"/>
  <c r="J249" i="27"/>
  <c r="J240" i="27"/>
  <c r="J234" i="27"/>
  <c r="J224" i="27"/>
  <c r="J213" i="27"/>
  <c r="J205" i="27"/>
  <c r="J194" i="27"/>
  <c r="J185" i="27"/>
  <c r="J176" i="27"/>
  <c r="J167" i="27"/>
  <c r="J158" i="27"/>
  <c r="J150" i="27"/>
  <c r="J141" i="27"/>
  <c r="J132" i="27"/>
  <c r="J122" i="27"/>
  <c r="J113" i="27"/>
  <c r="J105" i="27"/>
  <c r="J96" i="27"/>
  <c r="J87" i="27"/>
  <c r="J77" i="27"/>
  <c r="J69" i="27"/>
  <c r="J60" i="27"/>
  <c r="J51" i="27"/>
  <c r="J41" i="27"/>
  <c r="J33" i="27"/>
  <c r="J24" i="27"/>
  <c r="G284" i="27" l="1"/>
  <c r="G266" i="27"/>
  <c r="G230" i="27"/>
  <c r="G164" i="27"/>
  <c r="G155" i="27"/>
  <c r="G20" i="27"/>
  <c r="K211" i="27"/>
  <c r="N87" i="27"/>
  <c r="F18" i="27"/>
  <c r="F17" i="27"/>
  <c r="F16" i="27"/>
  <c r="F15" i="27"/>
  <c r="F14" i="27"/>
  <c r="F13" i="27"/>
  <c r="F12" i="27"/>
  <c r="F11" i="27"/>
  <c r="J14" i="27" l="1"/>
  <c r="G11" i="27"/>
  <c r="G60" i="36"/>
  <c r="F13" i="36" l="1"/>
  <c r="F14" i="36" s="1"/>
  <c r="F15" i="36" s="1"/>
  <c r="F16" i="36" s="1"/>
  <c r="F17" i="36" s="1"/>
  <c r="F18" i="36" s="1"/>
  <c r="F19" i="36" s="1"/>
  <c r="F20" i="36" s="1"/>
  <c r="F21" i="36" s="1"/>
  <c r="F22" i="36" s="1"/>
  <c r="F23" i="36" s="1"/>
  <c r="F24" i="36" s="1"/>
  <c r="F25" i="36" s="1"/>
  <c r="F26" i="36" s="1"/>
  <c r="F27" i="36" s="1"/>
  <c r="F28" i="36" s="1"/>
  <c r="F29" i="36" s="1"/>
  <c r="F30" i="36" s="1"/>
  <c r="F31" i="36" s="1"/>
  <c r="F32" i="36" s="1"/>
  <c r="F33" i="36" s="1"/>
  <c r="F34" i="36" s="1"/>
  <c r="F35" i="36" s="1"/>
  <c r="F36" i="36" s="1"/>
  <c r="F37" i="36" s="1"/>
  <c r="F38" i="36" s="1"/>
  <c r="F39" i="36" s="1"/>
  <c r="F40" i="36" s="1"/>
  <c r="F41" i="36" s="1"/>
  <c r="F42" i="36" s="1"/>
  <c r="F43" i="36" s="1"/>
  <c r="F44" i="36" s="1"/>
  <c r="F45" i="36" s="1"/>
  <c r="F46" i="36" s="1"/>
  <c r="F47" i="36" s="1"/>
  <c r="F48" i="36" s="1"/>
  <c r="F49" i="36" s="1"/>
  <c r="F52" i="36" s="1"/>
  <c r="F53" i="36" s="1"/>
  <c r="F54" i="36" s="1"/>
  <c r="F55" i="36" s="1"/>
  <c r="F56" i="36" s="1"/>
  <c r="F57" i="36" s="1"/>
  <c r="F58" i="36" s="1"/>
  <c r="F59" i="36" s="1"/>
  <c r="F60" i="36" s="1"/>
  <c r="F63" i="36" s="1"/>
  <c r="F64" i="36" s="1"/>
  <c r="F65" i="36" s="1"/>
  <c r="F66" i="36" s="1"/>
  <c r="F67" i="36" s="1"/>
  <c r="F68" i="36" s="1"/>
  <c r="F69" i="36" s="1"/>
  <c r="F70" i="36" s="1"/>
  <c r="F71" i="36" s="1"/>
  <c r="F72" i="36" s="1"/>
  <c r="F75" i="36" s="1"/>
  <c r="F76" i="36" s="1"/>
  <c r="F77" i="36" s="1"/>
  <c r="F80" i="36" s="1"/>
  <c r="F81" i="36" s="1"/>
  <c r="A12" i="36"/>
  <c r="A13" i="36" s="1"/>
  <c r="A14" i="36" s="1"/>
  <c r="A15" i="36" s="1"/>
  <c r="A16" i="36" s="1"/>
  <c r="A17" i="36" s="1"/>
  <c r="A18" i="36" s="1"/>
  <c r="A19" i="36" s="1"/>
  <c r="A20" i="36" s="1"/>
  <c r="A21" i="36" s="1"/>
  <c r="A22" i="36" s="1"/>
  <c r="A23" i="36" s="1"/>
  <c r="A24" i="36" s="1"/>
  <c r="A25" i="36" s="1"/>
  <c r="A26" i="36" s="1"/>
  <c r="A27" i="36" s="1"/>
  <c r="A28" i="36" s="1"/>
  <c r="A29" i="36" s="1"/>
  <c r="A30" i="36" s="1"/>
  <c r="A31" i="36" s="1"/>
  <c r="A32" i="36" s="1"/>
  <c r="A33" i="36" s="1"/>
  <c r="A34" i="36" s="1"/>
  <c r="A35" i="36" s="1"/>
  <c r="A36" i="36" s="1"/>
  <c r="A37" i="36" s="1"/>
  <c r="A38" i="36" s="1"/>
  <c r="A39" i="36" s="1"/>
  <c r="A40" i="36" s="1"/>
  <c r="A41" i="36" s="1"/>
  <c r="A42" i="36" s="1"/>
  <c r="A43" i="36" s="1"/>
  <c r="A44" i="36" s="1"/>
  <c r="A45" i="36" s="1"/>
  <c r="A46" i="36" s="1"/>
  <c r="A47" i="36" s="1"/>
  <c r="A48" i="36" s="1"/>
  <c r="A49" i="36" s="1"/>
  <c r="A50" i="36" s="1"/>
  <c r="A51" i="36" s="1"/>
  <c r="A52" i="36" s="1"/>
  <c r="A53" i="36" s="1"/>
  <c r="A54" i="36" s="1"/>
  <c r="A55" i="36" s="1"/>
  <c r="A56" i="36" s="1"/>
  <c r="A57" i="36" s="1"/>
  <c r="A58" i="36" s="1"/>
  <c r="A59" i="36" s="1"/>
  <c r="A60" i="36" s="1"/>
  <c r="A61" i="36" s="1"/>
  <c r="A62" i="36" s="1"/>
  <c r="A63" i="36" s="1"/>
  <c r="A64" i="36" s="1"/>
  <c r="A65" i="36" s="1"/>
  <c r="A66" i="36" s="1"/>
  <c r="A67" i="36" s="1"/>
  <c r="A68" i="36" s="1"/>
  <c r="A69" i="36" s="1"/>
  <c r="A70" i="36" s="1"/>
  <c r="A71" i="36" s="1"/>
  <c r="A72" i="36" s="1"/>
  <c r="A73" i="36" s="1"/>
  <c r="A74" i="36" s="1"/>
  <c r="A75" i="36" s="1"/>
  <c r="A76" i="36" s="1"/>
  <c r="A77" i="36" s="1"/>
  <c r="A78" i="36" s="1"/>
  <c r="A79" i="36" s="1"/>
  <c r="A80" i="36" s="1"/>
  <c r="A81" i="36" s="1"/>
  <c r="A82" i="36" s="1"/>
  <c r="A83" i="36" s="1"/>
  <c r="A84" i="36" s="1"/>
  <c r="A85" i="36" s="1"/>
  <c r="A86" i="36" s="1"/>
  <c r="A87" i="36" s="1"/>
  <c r="A88" i="36" s="1"/>
  <c r="A89" i="36" s="1"/>
  <c r="A90" i="36" s="1"/>
  <c r="A91" i="36" s="1"/>
  <c r="A92" i="36" s="1"/>
  <c r="A93" i="36" s="1"/>
  <c r="A94" i="36" s="1"/>
  <c r="A95" i="36" s="1"/>
  <c r="A96" i="36" s="1"/>
  <c r="A97" i="36" s="1"/>
  <c r="A98" i="36" s="1"/>
  <c r="A99" i="36" s="1"/>
  <c r="A100" i="36" s="1"/>
  <c r="A101" i="36" s="1"/>
  <c r="A102" i="36" s="1"/>
  <c r="A103" i="36" s="1"/>
  <c r="A104" i="36" s="1"/>
  <c r="A105" i="36" s="1"/>
  <c r="A106" i="36" s="1"/>
  <c r="A107" i="36" s="1"/>
  <c r="A108" i="36" s="1"/>
  <c r="A109" i="36" s="1"/>
  <c r="A110" i="36" s="1"/>
  <c r="A111" i="36" s="1"/>
  <c r="A112" i="36" s="1"/>
  <c r="A113" i="36" s="1"/>
  <c r="A114" i="36" s="1"/>
  <c r="A115" i="36" s="1"/>
  <c r="A116" i="36" s="1"/>
  <c r="A117" i="36" s="1"/>
  <c r="A118" i="36" s="1"/>
  <c r="A119" i="36" s="1"/>
  <c r="A120" i="36" s="1"/>
  <c r="A121" i="36" s="1"/>
  <c r="A122" i="36" s="1"/>
  <c r="A123" i="36" s="1"/>
  <c r="A124" i="36" s="1"/>
  <c r="A125" i="36" s="1"/>
  <c r="A126" i="36" s="1"/>
  <c r="A127" i="36" s="1"/>
  <c r="A128" i="36" s="1"/>
  <c r="A129" i="36" s="1"/>
  <c r="A130" i="36" s="1"/>
  <c r="A131" i="36" s="1"/>
  <c r="A132" i="36" s="1"/>
  <c r="A133" i="36" s="1"/>
  <c r="A134" i="36" s="1"/>
  <c r="A135" i="36" s="1"/>
  <c r="A136" i="36" s="1"/>
  <c r="A137" i="36" s="1"/>
  <c r="A138" i="36" s="1"/>
  <c r="A139" i="36" s="1"/>
  <c r="A140" i="36" s="1"/>
  <c r="A141" i="36" s="1"/>
  <c r="A142" i="36" s="1"/>
  <c r="A143" i="36" s="1"/>
  <c r="A144" i="36" s="1"/>
  <c r="A145" i="36" s="1"/>
  <c r="A146" i="36" s="1"/>
  <c r="A147" i="36" s="1"/>
  <c r="A148" i="36" s="1"/>
  <c r="A149" i="36" s="1"/>
  <c r="A150" i="36" s="1"/>
  <c r="A151" i="36" s="1"/>
  <c r="A152" i="36" s="1"/>
  <c r="A153" i="36" s="1"/>
  <c r="A154" i="36" s="1"/>
  <c r="A155" i="36" s="1"/>
  <c r="A156" i="36" s="1"/>
  <c r="A157" i="36" s="1"/>
  <c r="A158" i="36" s="1"/>
  <c r="A159" i="36" s="1"/>
  <c r="A160" i="36" s="1"/>
  <c r="A161" i="36" s="1"/>
  <c r="A162" i="36" s="1"/>
  <c r="A163" i="36" s="1"/>
  <c r="A164" i="36" s="1"/>
  <c r="A165" i="36" s="1"/>
  <c r="A166" i="36" s="1"/>
  <c r="A167" i="36" s="1"/>
  <c r="A168" i="36" s="1"/>
  <c r="A169" i="36" s="1"/>
  <c r="A170" i="36" s="1"/>
  <c r="A171" i="36" s="1"/>
  <c r="A172" i="36" s="1"/>
  <c r="A173" i="36" s="1"/>
  <c r="A174" i="36" s="1"/>
  <c r="A175" i="36" s="1"/>
  <c r="A176" i="36" s="1"/>
  <c r="A177" i="36" s="1"/>
  <c r="A178" i="36" s="1"/>
  <c r="A179" i="36" s="1"/>
  <c r="A180" i="36" s="1"/>
  <c r="A181" i="36" s="1"/>
  <c r="A182" i="36" s="1"/>
  <c r="A183" i="36" s="1"/>
  <c r="A184" i="36" s="1"/>
  <c r="A185" i="36" s="1"/>
  <c r="A186" i="36" s="1"/>
  <c r="A187" i="36" s="1"/>
  <c r="A188" i="36" s="1"/>
  <c r="A189" i="36" s="1"/>
  <c r="A190" i="36" s="1"/>
  <c r="A191" i="36" s="1"/>
  <c r="A192" i="36" s="1"/>
  <c r="A193" i="36" s="1"/>
  <c r="A194" i="36" s="1"/>
  <c r="A195" i="36" s="1"/>
  <c r="A196" i="36" s="1"/>
  <c r="A197" i="36" s="1"/>
  <c r="A198" i="36" s="1"/>
  <c r="A199" i="36" s="1"/>
  <c r="A200" i="36" s="1"/>
  <c r="A201" i="36" s="1"/>
  <c r="A202" i="36" s="1"/>
  <c r="A203" i="36" s="1"/>
  <c r="A204" i="36" s="1"/>
  <c r="A205" i="36" s="1"/>
  <c r="A206" i="36" s="1"/>
  <c r="A207" i="36" s="1"/>
  <c r="A208" i="36" s="1"/>
  <c r="A209" i="36" s="1"/>
  <c r="A210" i="36" s="1"/>
  <c r="A211" i="36" s="1"/>
  <c r="A212" i="36" s="1"/>
  <c r="A213" i="36" s="1"/>
  <c r="A214" i="36" s="1"/>
  <c r="A215" i="36" s="1"/>
  <c r="A216" i="36" s="1"/>
  <c r="A217" i="36" s="1"/>
  <c r="A218" i="36" s="1"/>
  <c r="A219" i="36" s="1"/>
  <c r="A220" i="36" s="1"/>
  <c r="A221" i="36" s="1"/>
  <c r="A222" i="36" s="1"/>
  <c r="A223" i="36" s="1"/>
  <c r="A224" i="36" s="1"/>
  <c r="A225" i="36" s="1"/>
  <c r="A226" i="36" s="1"/>
  <c r="A227" i="36" s="1"/>
  <c r="A228" i="36" s="1"/>
  <c r="A229" i="36" s="1"/>
  <c r="A230" i="36" s="1"/>
  <c r="A231" i="36" s="1"/>
  <c r="A232" i="36" s="1"/>
  <c r="A233" i="36" s="1"/>
  <c r="A234" i="36" s="1"/>
  <c r="A235" i="36" s="1"/>
  <c r="A236" i="36" s="1"/>
  <c r="A237" i="36" s="1"/>
  <c r="A238" i="36" s="1"/>
  <c r="A239" i="36" s="1"/>
  <c r="A240" i="36" s="1"/>
  <c r="A241" i="36" s="1"/>
  <c r="A242" i="36" s="1"/>
  <c r="A243" i="36" s="1"/>
  <c r="A244" i="36" s="1"/>
  <c r="A245" i="36" s="1"/>
  <c r="A246" i="36" s="1"/>
  <c r="A247" i="36" s="1"/>
  <c r="A248" i="36" s="1"/>
  <c r="A249" i="36" s="1"/>
  <c r="A250" i="36" s="1"/>
  <c r="F86" i="36" l="1"/>
  <c r="F87" i="36" s="1"/>
  <c r="F88" i="36" s="1"/>
  <c r="F91" i="36" s="1"/>
  <c r="F92" i="36" s="1"/>
  <c r="F93" i="36" s="1"/>
  <c r="F94" i="36" s="1"/>
  <c r="F95" i="36" s="1"/>
  <c r="F96" i="36" s="1"/>
  <c r="F97" i="36" s="1"/>
  <c r="F98" i="36" s="1"/>
  <c r="F99" i="36" s="1"/>
  <c r="F100" i="36" s="1"/>
  <c r="F103" i="36" s="1"/>
  <c r="F104" i="36" s="1"/>
  <c r="F105" i="36" s="1"/>
  <c r="F106" i="36" s="1"/>
  <c r="F107" i="36" s="1"/>
  <c r="F108" i="36" s="1"/>
  <c r="F109" i="36" s="1"/>
  <c r="F110" i="36" s="1"/>
  <c r="F111" i="36" s="1"/>
  <c r="F112" i="36" s="1"/>
  <c r="F113" i="36" s="1"/>
  <c r="F116" i="36" s="1"/>
  <c r="F117" i="36" s="1"/>
  <c r="F118" i="36" s="1"/>
  <c r="F119" i="36" s="1"/>
  <c r="F120" i="36" s="1"/>
  <c r="F121" i="36" s="1"/>
  <c r="F122" i="36" s="1"/>
  <c r="F123" i="36" s="1"/>
  <c r="F124" i="36" s="1"/>
  <c r="F125" i="36" s="1"/>
  <c r="F126" i="36" s="1"/>
  <c r="F127" i="36" s="1"/>
  <c r="F128" i="36" s="1"/>
  <c r="F129" i="36" s="1"/>
  <c r="F130" i="36" s="1"/>
  <c r="F131" i="36" s="1"/>
  <c r="F134" i="36" s="1"/>
  <c r="F135" i="36" s="1"/>
  <c r="F136" i="36" s="1"/>
  <c r="F137" i="36" s="1"/>
  <c r="F138" i="36" s="1"/>
  <c r="F139" i="36" s="1"/>
  <c r="F140" i="36" s="1"/>
  <c r="F141" i="36" s="1"/>
  <c r="F142" i="36" s="1"/>
  <c r="F143" i="36" s="1"/>
  <c r="F144" i="36" s="1"/>
  <c r="F145" i="36" s="1"/>
  <c r="F146" i="36" s="1"/>
  <c r="F147" i="36" s="1"/>
  <c r="F148" i="36" s="1"/>
  <c r="F149" i="36" s="1"/>
  <c r="F150" i="36" s="1"/>
  <c r="F151" i="36" s="1"/>
  <c r="F152" i="36" s="1"/>
  <c r="F153" i="36" s="1"/>
  <c r="F154" i="36" s="1"/>
  <c r="F155" i="36" s="1"/>
  <c r="F159" i="36" s="1"/>
  <c r="F162" i="36" s="1"/>
  <c r="F163" i="36" s="1"/>
  <c r="F164" i="36" s="1"/>
  <c r="F167" i="36" s="1"/>
  <c r="F172" i="36" s="1"/>
  <c r="F173" i="36" s="1"/>
  <c r="F174" i="36" s="1"/>
  <c r="F175" i="36" s="1"/>
  <c r="F176" i="36" s="1"/>
  <c r="F177" i="36" s="1"/>
  <c r="F180" i="36" s="1"/>
  <c r="F181" i="36" s="1"/>
  <c r="F184" i="36" s="1"/>
  <c r="F185" i="36" s="1"/>
  <c r="F188" i="36" s="1"/>
  <c r="F192" i="36" s="1"/>
  <c r="F193" i="36" s="1"/>
  <c r="F194" i="36" s="1"/>
  <c r="F200" i="36" s="1"/>
  <c r="F201" i="36" s="1"/>
  <c r="F204" i="36" s="1"/>
  <c r="F205" i="36" s="1"/>
  <c r="F206" i="36" s="1"/>
  <c r="F207" i="36" s="1"/>
  <c r="F208" i="36" s="1"/>
  <c r="F212" i="36" s="1"/>
  <c r="F213" i="36" s="1"/>
  <c r="F214" i="36" s="1"/>
  <c r="F215" i="36" s="1"/>
  <c r="F216" i="36" s="1"/>
  <c r="F219" i="36" s="1"/>
  <c r="F220" i="36" s="1"/>
  <c r="F221" i="36" s="1"/>
  <c r="F222" i="36" s="1"/>
  <c r="F223" i="36" s="1"/>
  <c r="F224" i="36" s="1"/>
  <c r="F225" i="36" s="1"/>
  <c r="F226" i="36" s="1"/>
  <c r="F229" i="36" s="1"/>
  <c r="F230" i="36" s="1"/>
  <c r="K22" i="28" l="1"/>
  <c r="K9" i="35" l="1"/>
  <c r="K10" i="35"/>
  <c r="K11" i="35"/>
  <c r="K12" i="35"/>
  <c r="K13" i="35"/>
  <c r="K14" i="35"/>
  <c r="K15" i="35"/>
  <c r="K16" i="35"/>
  <c r="K17" i="35"/>
  <c r="K18" i="35"/>
  <c r="K19" i="35"/>
  <c r="K20" i="35"/>
  <c r="K21" i="35"/>
  <c r="K22" i="35"/>
  <c r="K23" i="35"/>
  <c r="K24" i="35"/>
  <c r="K25" i="35"/>
  <c r="K26" i="35"/>
  <c r="K27" i="35"/>
  <c r="K28" i="35"/>
  <c r="K29" i="35"/>
  <c r="K30" i="35"/>
  <c r="K31" i="35"/>
  <c r="K32" i="35"/>
  <c r="K33" i="35"/>
  <c r="K34" i="35"/>
  <c r="K35" i="35"/>
  <c r="K36" i="35"/>
  <c r="K37" i="35"/>
  <c r="K38" i="35"/>
  <c r="K39" i="35"/>
  <c r="K40" i="35"/>
  <c r="K41" i="35"/>
  <c r="K42" i="35"/>
  <c r="K43" i="35"/>
  <c r="K44" i="35"/>
  <c r="K45" i="35"/>
  <c r="K46" i="35"/>
  <c r="K47" i="35"/>
  <c r="K48" i="35"/>
  <c r="K49" i="35"/>
  <c r="K50" i="35"/>
  <c r="K8" i="35"/>
  <c r="K7" i="35"/>
  <c r="K9" i="28"/>
  <c r="K10" i="28"/>
  <c r="K11" i="28"/>
  <c r="K12" i="28"/>
  <c r="K13" i="28"/>
  <c r="K14" i="28"/>
  <c r="K15" i="28"/>
  <c r="K16" i="28"/>
  <c r="K17" i="28"/>
  <c r="K18" i="28"/>
  <c r="K19" i="28"/>
  <c r="K20" i="28"/>
  <c r="K21" i="28"/>
  <c r="K23" i="28"/>
  <c r="K24" i="28"/>
  <c r="K25" i="28"/>
  <c r="K26" i="28"/>
  <c r="K27" i="28"/>
  <c r="K28" i="28"/>
  <c r="K29" i="28"/>
  <c r="K30" i="28"/>
  <c r="K31" i="28"/>
  <c r="K32" i="28"/>
  <c r="K33" i="28"/>
  <c r="K34" i="28"/>
  <c r="K35" i="28"/>
  <c r="K36" i="28"/>
  <c r="K37" i="28"/>
  <c r="K38" i="28"/>
  <c r="K39" i="28"/>
  <c r="K40" i="28"/>
  <c r="K41" i="28"/>
  <c r="K42" i="28"/>
  <c r="K43" i="28"/>
  <c r="K44" i="28"/>
  <c r="K45" i="28"/>
  <c r="K46" i="28"/>
  <c r="K47" i="28"/>
  <c r="K48" i="28"/>
  <c r="K49" i="28"/>
  <c r="K50" i="28"/>
  <c r="K8" i="28"/>
  <c r="K7" i="28"/>
  <c r="G12" i="34" l="1"/>
  <c r="H12" i="34" s="1"/>
  <c r="H25" i="34"/>
  <c r="H30" i="34"/>
  <c r="G19" i="34"/>
  <c r="H19" i="34" s="1"/>
  <c r="G28" i="34"/>
  <c r="H28" i="34" s="1"/>
  <c r="G34" i="34"/>
  <c r="H34" i="34" s="1"/>
  <c r="G29" i="34"/>
  <c r="H29" i="34" s="1"/>
  <c r="G15" i="34"/>
  <c r="H15" i="34" s="1"/>
  <c r="G31" i="34"/>
  <c r="H31" i="34" s="1"/>
  <c r="G37" i="34"/>
  <c r="H37" i="34" s="1"/>
  <c r="H38" i="34"/>
  <c r="F30" i="34" l="1"/>
  <c r="F25" i="34"/>
  <c r="F12" i="34"/>
  <c r="F19" i="34" l="1"/>
  <c r="F15" i="34"/>
  <c r="F38" i="34"/>
  <c r="F29" i="34"/>
  <c r="F37" i="34"/>
  <c r="F31" i="34"/>
  <c r="F28" i="34"/>
  <c r="F34" i="34"/>
</calcChain>
</file>

<file path=xl/sharedStrings.xml><?xml version="1.0" encoding="utf-8"?>
<sst xmlns="http://schemas.openxmlformats.org/spreadsheetml/2006/main" count="1025" uniqueCount="459">
  <si>
    <t>№</t>
  </si>
  <si>
    <t xml:space="preserve">фамилия, имя </t>
  </si>
  <si>
    <t>место</t>
  </si>
  <si>
    <t>сумма</t>
  </si>
  <si>
    <t>Главный судья</t>
  </si>
  <si>
    <t xml:space="preserve">№ </t>
  </si>
  <si>
    <t>г. Красноярск</t>
  </si>
  <si>
    <t>Команда</t>
  </si>
  <si>
    <t>внешний вид</t>
  </si>
  <si>
    <t>повороты на месте</t>
  </si>
  <si>
    <t>движение</t>
  </si>
  <si>
    <t>воинское приветствие в движении</t>
  </si>
  <si>
    <t>действия командира</t>
  </si>
  <si>
    <t>сумма балов</t>
  </si>
  <si>
    <t>ПРОТОКОЛ</t>
  </si>
  <si>
    <t>повороты в движении</t>
  </si>
  <si>
    <t>Енисейский район</t>
  </si>
  <si>
    <t>Ирбейский район</t>
  </si>
  <si>
    <t>Иланский район</t>
  </si>
  <si>
    <t>Балахтинский район</t>
  </si>
  <si>
    <t>Минусинский район</t>
  </si>
  <si>
    <t>Абанский район</t>
  </si>
  <si>
    <t>Кежемский район</t>
  </si>
  <si>
    <t>баллы</t>
  </si>
  <si>
    <t>строевая подготовка</t>
  </si>
  <si>
    <t>ИТОГ</t>
  </si>
  <si>
    <t>№ п/п</t>
  </si>
  <si>
    <t>Спартакиада молодежи допризывного возраста Красноярского края</t>
  </si>
  <si>
    <t>исполнение строй.песни</t>
  </si>
  <si>
    <t>Пировский район</t>
  </si>
  <si>
    <t>выполнение приветствия на месте</t>
  </si>
  <si>
    <t>ЗАТО г.Железногорск</t>
  </si>
  <si>
    <t>ЗАТО г.Зеленогорск</t>
  </si>
  <si>
    <t>ЗАТО п.Солнечный</t>
  </si>
  <si>
    <t>Ю.А. Крылов</t>
  </si>
  <si>
    <t>Ачинский район</t>
  </si>
  <si>
    <t>г.Ачинск</t>
  </si>
  <si>
    <t>Северо-Енисейский район</t>
  </si>
  <si>
    <t>Советский район</t>
  </si>
  <si>
    <t>по строевой подготовке в составе команды (1 судья)</t>
  </si>
  <si>
    <t>по строевой подготовке в составе команды (2 судья)</t>
  </si>
  <si>
    <t>6-9</t>
  </si>
  <si>
    <t>г.Красноярск</t>
  </si>
  <si>
    <t>19 мая 2018 года</t>
  </si>
  <si>
    <t>18 мая 2018 года</t>
  </si>
  <si>
    <t>Кировский район</t>
  </si>
  <si>
    <t>Ленинский район</t>
  </si>
  <si>
    <t>Октябрьский район</t>
  </si>
  <si>
    <t>Свердловский район</t>
  </si>
  <si>
    <t>Емельяновский район</t>
  </si>
  <si>
    <t>г. Дивногорск</t>
  </si>
  <si>
    <t>г. Боготол</t>
  </si>
  <si>
    <t>г. Лесосибирск</t>
  </si>
  <si>
    <t>Казачинский район</t>
  </si>
  <si>
    <t>Козульский район</t>
  </si>
  <si>
    <t>г.Минусинск</t>
  </si>
  <si>
    <t>г. Енисейск</t>
  </si>
  <si>
    <t>Нижнеингашский район</t>
  </si>
  <si>
    <t>Партизанский район</t>
  </si>
  <si>
    <t>Рыбинский район</t>
  </si>
  <si>
    <t>г. Сосновоборск</t>
  </si>
  <si>
    <t>г. Назарово</t>
  </si>
  <si>
    <t>Сухобузимский район</t>
  </si>
  <si>
    <t>Тюхтетский район</t>
  </si>
  <si>
    <t>Ужурский район</t>
  </si>
  <si>
    <t>Уярский район</t>
  </si>
  <si>
    <t>Новоселовский район</t>
  </si>
  <si>
    <t>г. Канск</t>
  </si>
  <si>
    <t>г. Бородино</t>
  </si>
  <si>
    <t>Шушенский район</t>
  </si>
  <si>
    <t>Манский район</t>
  </si>
  <si>
    <t>Шарыповский район</t>
  </si>
  <si>
    <t>Большеулуйский район</t>
  </si>
  <si>
    <t>г. Шарыпово</t>
  </si>
  <si>
    <t>судья</t>
  </si>
  <si>
    <t>время, мин</t>
  </si>
  <si>
    <t>№п/п</t>
  </si>
  <si>
    <t>КИРОВСКИЙ РАЙОН</t>
  </si>
  <si>
    <t>ЗАТО г.ЖЕЛЕЗНОГОРСК</t>
  </si>
  <si>
    <t>ЗАТО п. СОЛНЕЧНЫЙ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</si>
  <si>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</si>
  <si>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</si>
  <si>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</si>
  <si>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</si>
  <si>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</si>
  <si>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</si>
  <si>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</si>
  <si>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</si>
  <si>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</si>
  <si>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</si>
  <si>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</si>
  <si>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</si>
  <si>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</si>
  <si>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</si>
  <si>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</si>
  <si>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</si>
  <si>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</si>
  <si>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</si>
  <si>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</si>
  <si>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</si>
  <si>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</si>
  <si>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23.</t>
  </si>
  <si>
    <t>24.</t>
  </si>
  <si>
    <t>25.</t>
  </si>
  <si>
    <t>26.</t>
  </si>
  <si>
    <t>27.</t>
  </si>
  <si>
    <t>28.</t>
  </si>
  <si>
    <t>22.</t>
  </si>
  <si>
    <t>муниципальное образование</t>
  </si>
  <si>
    <t>ЗАТО г.ЗЕЛЕНОГОРСК</t>
  </si>
  <si>
    <t>г.НОРИЛЬСК</t>
  </si>
  <si>
    <t>29.</t>
  </si>
  <si>
    <t>СЕВЕРО-ЕНИСЕЙСКИЙ МУНИЦИПАЛЬНЫЙ ОКРУГ</t>
  </si>
  <si>
    <t>30.</t>
  </si>
  <si>
    <t>КАРАТУЗСКИЙ МУНИЦИПАЛЬНЫЙ ОКРУГ</t>
  </si>
  <si>
    <t>ГЛАВНЫЙ СУДЬЯ</t>
  </si>
  <si>
    <t>1 место</t>
  </si>
  <si>
    <t>2 место</t>
  </si>
  <si>
    <t>3 место</t>
  </si>
  <si>
    <t>Цих Владислав Витальевич</t>
  </si>
  <si>
    <t>Гельдт Владислав Владимирович</t>
  </si>
  <si>
    <t>Селяков Матвей Романович</t>
  </si>
  <si>
    <t>Давыдов Анатолий Витальевич</t>
  </si>
  <si>
    <t>Севостьянов Иван Сергеевич</t>
  </si>
  <si>
    <t>Юшков Кирилл Денисович</t>
  </si>
  <si>
    <t>Путинцев Илья Сергеевич</t>
  </si>
  <si>
    <t xml:space="preserve">Моор Михаил </t>
  </si>
  <si>
    <t xml:space="preserve">Демидов Роман Александрович </t>
  </si>
  <si>
    <t>БАЛАХТИНСКО-НОВОСЕЛОВСКИЙ РАЙОН</t>
  </si>
  <si>
    <t>Ефремов Владислав Олегович</t>
  </si>
  <si>
    <t>Левочков Константин Максимович</t>
  </si>
  <si>
    <t xml:space="preserve">Барсамян Самвел Романович </t>
  </si>
  <si>
    <t>Швец Максим Михайлович</t>
  </si>
  <si>
    <t>Иващенко Вячеслав Алексеевич</t>
  </si>
  <si>
    <t>Барсамян Давид Рудольфович</t>
  </si>
  <si>
    <t>Будим Александр Анатольевич</t>
  </si>
  <si>
    <t xml:space="preserve">Бочегов Артём Александрович </t>
  </si>
  <si>
    <t xml:space="preserve">Глушков Андрей Евгеньевич </t>
  </si>
  <si>
    <t xml:space="preserve">Зуб Илья Владимирович </t>
  </si>
  <si>
    <t xml:space="preserve">Клов Владимир Константинович </t>
  </si>
  <si>
    <t xml:space="preserve">Мадюськин Константин Викторович </t>
  </si>
  <si>
    <t xml:space="preserve">Мамедов Давид Асимович </t>
  </si>
  <si>
    <t xml:space="preserve">Михеев Егор Алексеевич </t>
  </si>
  <si>
    <t xml:space="preserve">Суздалев Матвей Алексеевич </t>
  </si>
  <si>
    <t>Курчанов Герман Владимирович</t>
  </si>
  <si>
    <t>Терешков Леонид Иванович</t>
  </si>
  <si>
    <t>Ломанов Руслан Дмитриевич</t>
  </si>
  <si>
    <t>Развязной Дмитрий Алексеевич</t>
  </si>
  <si>
    <t>Бочкарев Максим Евгеньевич</t>
  </si>
  <si>
    <t>Наклеенов Максим Андреевич</t>
  </si>
  <si>
    <t>Терентьев Семён Никитович</t>
  </si>
  <si>
    <t>Абрамчик Артемий Андреевич</t>
  </si>
  <si>
    <t>Владимиров Владислав Владимирович</t>
  </si>
  <si>
    <t>Половинкин Тимофей Дмитриевич</t>
  </si>
  <si>
    <t>Ризоев Юсуф Муродалиевич</t>
  </si>
  <si>
    <t>Заргарян Рудик Аршалуйсович</t>
  </si>
  <si>
    <t>Коханьков Матвей Александрович</t>
  </si>
  <si>
    <t>Абдуллоев Мухамад Шарифходжаевич</t>
  </si>
  <si>
    <t>Шехтель Никита Алексеевич</t>
  </si>
  <si>
    <t>ИРБЕЙСКО-САЯНСКИЙ МУНИЦИПАЛЬНЫЙ ОКРУГ</t>
  </si>
  <si>
    <t>ШАРЫПОВСКИЙ МУНИЦИПАЛЬНЫЙ ОКРУГ</t>
  </si>
  <si>
    <t>Митрофанов Даниил Анатольевич</t>
  </si>
  <si>
    <t>Пермяков Алексей Андреевич</t>
  </si>
  <si>
    <t xml:space="preserve">Дик Ярослав Константинович </t>
  </si>
  <si>
    <t>Выходцев Демид Витальевич</t>
  </si>
  <si>
    <t>Камышев Максим Алексеевич</t>
  </si>
  <si>
    <t>Макаров Данила Игоревич</t>
  </si>
  <si>
    <t>Гофман Виктор Эдуардович</t>
  </si>
  <si>
    <t>Кочугов Данила Андреевич</t>
  </si>
  <si>
    <t>Жуков Глеб Александрович</t>
  </si>
  <si>
    <t>Алдушин Даниил Андреевич</t>
  </si>
  <si>
    <t>БОЛЬШЕМУРТИНСКО-СУХОБУЗИМСКИЙ МУНИЦИПАЛЬНЫЙ ОКРУГ</t>
  </si>
  <si>
    <t>Скроботов Даниил Игоревич</t>
  </si>
  <si>
    <t>Бабинский Иван Павлович</t>
  </si>
  <si>
    <t>Вялых Тимофей Михайлович</t>
  </si>
  <si>
    <t>Мова Максим Михайлович</t>
  </si>
  <si>
    <t>Манафов Сергей Михайлович</t>
  </si>
  <si>
    <t>Салахутдинов Тимур Муслимович</t>
  </si>
  <si>
    <t>Терещук Петр Петрович</t>
  </si>
  <si>
    <t>Ясеницкий Данил Александрович</t>
  </si>
  <si>
    <t>МАНСКО-УЯРСКИЙ РАЙОН</t>
  </si>
  <si>
    <t>Хашин Роман Александрович</t>
  </si>
  <si>
    <t>Титов Иван Павлович</t>
  </si>
  <si>
    <t>Раловец Иван Александрович</t>
  </si>
  <si>
    <t>Мурашкин Егор Олегович</t>
  </si>
  <si>
    <t>Ананьин Захар Иванович</t>
  </si>
  <si>
    <t>Ченченков Илья Денисович</t>
  </si>
  <si>
    <t>Кочкин Степан Александрович</t>
  </si>
  <si>
    <t>Русанов Максим Михайлович</t>
  </si>
  <si>
    <t>Зорин Степан Андреевич</t>
  </si>
  <si>
    <t>Малахов Кирилл Дмитриевич</t>
  </si>
  <si>
    <t>Попов Владислав Игоревич</t>
  </si>
  <si>
    <t>Спичак Илья Александрович</t>
  </si>
  <si>
    <t>Шереметьев Олег Алексеевич</t>
  </si>
  <si>
    <t>Головков АлександрДенисович</t>
  </si>
  <si>
    <t>Наумов Матвей Сергеевич</t>
  </si>
  <si>
    <t xml:space="preserve">Прищеп Александр Александрович </t>
  </si>
  <si>
    <t>Литвинов Данил Антонович</t>
  </si>
  <si>
    <t>Евсеев Александр Николаевич</t>
  </si>
  <si>
    <t>Жарков Александр Николаевич</t>
  </si>
  <si>
    <t>Кульга Вадим Викторович</t>
  </si>
  <si>
    <t>Кузьмин Роман Сергеевич</t>
  </si>
  <si>
    <t>Пиюк Ярослав Владимирович</t>
  </si>
  <si>
    <t>Оберман Вадим Алексеевич</t>
  </si>
  <si>
    <t>Гришиенко Илья Павлович</t>
  </si>
  <si>
    <t>ИЛАНСКИЙ-НИЖНЕИНГАШСКИЙ МУНИЦИПАЛЬНЫЙ ОКРУГ</t>
  </si>
  <si>
    <t>Ващуков Кирилл Витальевич</t>
  </si>
  <si>
    <t>Драпеко Эдуард Павлович</t>
  </si>
  <si>
    <t>Токмаков Лев Александрович</t>
  </si>
  <si>
    <t>Дунаев Тимофей Алексеевич</t>
  </si>
  <si>
    <t>Хамраев Алишер Азизович</t>
  </si>
  <si>
    <t>Заремба Константин Евгеньевич</t>
  </si>
  <si>
    <t>Трифонов Матвей Сергеевич</t>
  </si>
  <si>
    <t>Зырянов Максим Алексеевич</t>
  </si>
  <si>
    <t>Сичкарь Дмитрий Андреевич</t>
  </si>
  <si>
    <t>Терехин Андрей Денисович</t>
  </si>
  <si>
    <t>Хворостов Мирон Алексеевич</t>
  </si>
  <si>
    <t>Демченко Максим Александрович</t>
  </si>
  <si>
    <t>Мельниченко Игорь Максимович</t>
  </si>
  <si>
    <t>БОГОТОЛЬСКИЙ МУНИЦИПАЛЬНЫЙ ОКРУГ</t>
  </si>
  <si>
    <t>Скворцов Арсений Дмитриевич</t>
  </si>
  <si>
    <t>ШУШЕНСКИЙ МУНИЦИПАЛЬНЫЙ ОКРУГ</t>
  </si>
  <si>
    <t>Уразбахтин Тимофей Игоревич</t>
  </si>
  <si>
    <t>Любин Павел Иванович</t>
  </si>
  <si>
    <t>Любин Николай Иванович</t>
  </si>
  <si>
    <t>Ехлаков Дамирослав Павлович</t>
  </si>
  <si>
    <t>Лобовиков Матвей Анатольевич</t>
  </si>
  <si>
    <t>Свириденко  Евгений Владимирович</t>
  </si>
  <si>
    <t>Эдельман Максим Александрович</t>
  </si>
  <si>
    <t>Голубев Олег Витальевич</t>
  </si>
  <si>
    <t>Мюльгаузен Захар Евгеньевич</t>
  </si>
  <si>
    <t>Уласевич Владислав Владимирович</t>
  </si>
  <si>
    <t>Шпаков Матвей Иванович</t>
  </si>
  <si>
    <t>Балдаков Александр Вадимович</t>
  </si>
  <si>
    <t>Печко Матвей Андреевич</t>
  </si>
  <si>
    <t>Яковлев Ярослав Иванович</t>
  </si>
  <si>
    <t>Смолин Илья Алексеевич</t>
  </si>
  <si>
    <t>БИРИЛЮССКИЙ МУНИЦИПАЛЬНЫЙ ОКРУГ</t>
  </si>
  <si>
    <t>Чотоев Элзарбек Шумкарбекович</t>
  </si>
  <si>
    <t xml:space="preserve">Репин Даниил Витальевич </t>
  </si>
  <si>
    <t>Семеняк  Вадим Михайлович</t>
  </si>
  <si>
    <t>Прилипко Арсений Витальевич</t>
  </si>
  <si>
    <t>Шукшин  Матвей Владимирович</t>
  </si>
  <si>
    <t>Бендюков Ярослав Александрович</t>
  </si>
  <si>
    <t>Антипов Александр Сергеевич</t>
  </si>
  <si>
    <t>Котов Александр Дмитриевич</t>
  </si>
  <si>
    <t>Вальваков Павел Сергеевич</t>
  </si>
  <si>
    <t>Самокрайний Алексей Сергеевич</t>
  </si>
  <si>
    <t>Сидоров Роман Назарович</t>
  </si>
  <si>
    <t>Собецкий Арсений Сергеевич</t>
  </si>
  <si>
    <t>Мелкомуков Антон Сергеевич</t>
  </si>
  <si>
    <t>Ханаков Даниил Алексеевич</t>
  </si>
  <si>
    <t>Чевычелов Савелий Владимирович</t>
  </si>
  <si>
    <t>МИНУСИНСКИЙ МУНИЦИПАЛЬНЫЙ ОКРУГ</t>
  </si>
  <si>
    <t>Зайцев Алексей Иванович</t>
  </si>
  <si>
    <t>Зоря Сергей Анатольевич</t>
  </si>
  <si>
    <t>Мещеряков Игорь Владимирович</t>
  </si>
  <si>
    <t>Сальников Виктор Иванович</t>
  </si>
  <si>
    <t>Трифонов Савелий Сергеевич</t>
  </si>
  <si>
    <t>Фомин Матвей Сергеевич</t>
  </si>
  <si>
    <t>Фролов Дмитрий Дмитриевич</t>
  </si>
  <si>
    <t>КУРАГИНСКИЙ МУНИЦИПАЛЬНЫЙ ОКРУГ</t>
  </si>
  <si>
    <t>Шалыгин Игорь Вячеславович</t>
  </si>
  <si>
    <t>Шестаков Максим Витальевич</t>
  </si>
  <si>
    <t>Терещук Роман Иванович</t>
  </si>
  <si>
    <t>Калинин Семен Николаевич</t>
  </si>
  <si>
    <t>Сараев Илья Сергеевич</t>
  </si>
  <si>
    <t>Фетисов Артем Сергеевич</t>
  </si>
  <si>
    <t>Терехов Матвей Анатольевич</t>
  </si>
  <si>
    <t>Найштедт Кирилл Александрович</t>
  </si>
  <si>
    <t>АЧИНСКИЙ МУНИЦИПАЛЬНЫЙ ОКРУГ</t>
  </si>
  <si>
    <t>Зайцев Матвей Алексеевич</t>
  </si>
  <si>
    <t>Звонков Кирилл Романович</t>
  </si>
  <si>
    <t>Кособуко Кирилл Николаевич</t>
  </si>
  <si>
    <t>Куковенко Сергей Максимович</t>
  </si>
  <si>
    <t>Остюков Алексей Сергеевич</t>
  </si>
  <si>
    <t>Шамрин Александр Сергеевич</t>
  </si>
  <si>
    <t>Шамрин Алексей Сергеевич</t>
  </si>
  <si>
    <t>Жилинский Никита Сергеевич</t>
  </si>
  <si>
    <t>Лузгин Андрей Игоревич</t>
  </si>
  <si>
    <t>Федореев Артём Сергеевич</t>
  </si>
  <si>
    <t>Дитятев Матвей Владимирович</t>
  </si>
  <si>
    <t>Драчёв Артём Алексеевич</t>
  </si>
  <si>
    <t>Нестеренко Денис Евгеньевич</t>
  </si>
  <si>
    <t>Арановский Илья Андреевич</t>
  </si>
  <si>
    <t>Айрапетьян Денис Александрович</t>
  </si>
  <si>
    <t>Логинов Максим Валентинович</t>
  </si>
  <si>
    <t>Иванцов Михаил Васильевич</t>
  </si>
  <si>
    <t>Шевелев Игорь Вадимович</t>
  </si>
  <si>
    <t>Кусков Вячеслав Олегович</t>
  </si>
  <si>
    <t>Еланский Антон Евгеньевич</t>
  </si>
  <si>
    <t>Гайворонский Илья Владиславович</t>
  </si>
  <si>
    <t>Лях Тимофей Евгеньевич</t>
  </si>
  <si>
    <t>ЕМЕЛЬЯНОВСКИЙ МУНИЦИПАЛЬНЫЙ ОКРУГ</t>
  </si>
  <si>
    <t>Ловцевич Максим Артемович</t>
  </si>
  <si>
    <t>Жигарев Кирилл Александрович</t>
  </si>
  <si>
    <t>Мехтиев Владислав Игоревич</t>
  </si>
  <si>
    <t>Куимов Максим Федорович</t>
  </si>
  <si>
    <t>Пыжьянов Владимир Александрович</t>
  </si>
  <si>
    <t>Балсуновский Ярослав Максимович</t>
  </si>
  <si>
    <t>Чернов Вячеслав Денисович</t>
  </si>
  <si>
    <t xml:space="preserve">Тужиков Владимир Валентинович </t>
  </si>
  <si>
    <t>Шейнмайер Сергей Денисович</t>
  </si>
  <si>
    <t>Миллер Владимир Дмитриевич</t>
  </si>
  <si>
    <t>Клочков Артем Евгеньевич</t>
  </si>
  <si>
    <t>Пиль Виктор Федорович</t>
  </si>
  <si>
    <t>Сибиряков Александр Иванович</t>
  </si>
  <si>
    <t>Никифоров Максим Андреевич</t>
  </si>
  <si>
    <t>Рудских Дмитрий Евгеньевич</t>
  </si>
  <si>
    <t>Пиль Сергей Федорович</t>
  </si>
  <si>
    <t>ИДРИНСКО-КРАСНОТУРАНСКИЙ МУНИЦИПАЛЬНЫЙ ОКРУГ</t>
  </si>
  <si>
    <t>Переводчиков Алексей Алексеевич</t>
  </si>
  <si>
    <t>Власов Александр Александрович</t>
  </si>
  <si>
    <t>Смоленцев Ян Семенович</t>
  </si>
  <si>
    <t>Кулаков Михаил Александрович</t>
  </si>
  <si>
    <t>Нагорный Степан Евгеньевич</t>
  </si>
  <si>
    <t>Нагорный Богдан Евгеньевич</t>
  </si>
  <si>
    <t>Петров Арсений Александрович</t>
  </si>
  <si>
    <t>Стаферов Егор Иванович</t>
  </si>
  <si>
    <t>ЕНИСЕЙСКИЙ МУНИЦИПАЛЬНЫЙ ОКРУГ</t>
  </si>
  <si>
    <t>СОСНОВОБОРСКИЙ МУНИЦИПАЛЬНЫЙ ОКРУГ</t>
  </si>
  <si>
    <t>Убилава Дмитрий Кириллович</t>
  </si>
  <si>
    <t>Цуканов Артём Алексеевич</t>
  </si>
  <si>
    <t>Ромель Денис Евгеньевич</t>
  </si>
  <si>
    <t>Штукин Данил Павлович</t>
  </si>
  <si>
    <t>Оглы Сергей Александрович</t>
  </si>
  <si>
    <t xml:space="preserve">Гузик Данил Степанович </t>
  </si>
  <si>
    <t>Новиков Артём Павлович</t>
  </si>
  <si>
    <t>Кащеев Никита Александрович</t>
  </si>
  <si>
    <t>КАНСКИЙ МУНИЦИПАЛЬНЫЙ ОКРУГ</t>
  </si>
  <si>
    <t>АБАНСКИЙ МУНИЦИПАЛЬНЫЙ ОКРУГ</t>
  </si>
  <si>
    <t>Крафт Евгений Алексеевич</t>
  </si>
  <si>
    <t>Небольсин Андрей Александрович</t>
  </si>
  <si>
    <t>Локтионов Владислапв Артемович</t>
  </si>
  <si>
    <t>Ковенский Артем Русланович</t>
  </si>
  <si>
    <t>Щербань Лев Сергеевич</t>
  </si>
  <si>
    <t>Дугин Савелий Витальевич</t>
  </si>
  <si>
    <t>Архипов Арсений Олегович</t>
  </si>
  <si>
    <t>Шакуров Рамиль Нильевич</t>
  </si>
  <si>
    <t>НАЗАРОВСКИЙ МУНИЦИПАЛЬНЫЙ ОКРУГ</t>
  </si>
  <si>
    <t>УЖУРСКИЙ МУНИЦИПАЛЬНЫЙ ОКРУГ</t>
  </si>
  <si>
    <t>ЦЕНТРАЛЬНЫЙ РАЙОН г.Красноярска</t>
  </si>
  <si>
    <t>СОВЕТСКИЙ РАЙОН г.Красноярска</t>
  </si>
  <si>
    <t>ЖЕЛЕЗНОДОРОЖНЫЙ РАЙОН г.Красноярска</t>
  </si>
  <si>
    <t>ЛЕНИНСКИЙ РАЙОН г.Красноярска</t>
  </si>
  <si>
    <t>Шаламай Мирослав Александрович</t>
  </si>
  <si>
    <t>Габдуллин Эмиль Ильвирович</t>
  </si>
  <si>
    <t>Шугаев Матвей Никитович</t>
  </si>
  <si>
    <t>Кельбалиев Мухаммад Хизридинович</t>
  </si>
  <si>
    <t>Пихтерев Михаил Александрович</t>
  </si>
  <si>
    <t>Кириченко Иван Евгеньевич</t>
  </si>
  <si>
    <t>Солодянников Егор Васильевич</t>
  </si>
  <si>
    <t>Тютюнин Михаил Евгеньевич</t>
  </si>
  <si>
    <t>Барков Артур Артемович</t>
  </si>
  <si>
    <t>Демидов Дмитрий Юрьевич</t>
  </si>
  <si>
    <t>Капустин Артём Евгеньевич</t>
  </si>
  <si>
    <t>Капустин Тимур Евгеньевич</t>
  </si>
  <si>
    <t>Морев Андрей Юрьевич</t>
  </si>
  <si>
    <t>Трипутин Денис Анатольевич</t>
  </si>
  <si>
    <t>Суханов Андрей Александрович</t>
  </si>
  <si>
    <t>Сердюков Александр Викторович</t>
  </si>
  <si>
    <t>Калгин Алексей Алексеевич</t>
  </si>
  <si>
    <t xml:space="preserve">Кушнарёв Егор Витальевич </t>
  </si>
  <si>
    <t>Моор Михаил Ромешович</t>
  </si>
  <si>
    <t>Чугин Даниил Вячеславович</t>
  </si>
  <si>
    <t>Пронин Максим Дмитриевич</t>
  </si>
  <si>
    <t>Ефремов Иван Александрович</t>
  </si>
  <si>
    <t>Степанов Павел Владимирович</t>
  </si>
  <si>
    <t>Герасимов Константин Дмитриевич</t>
  </si>
  <si>
    <t>Дьяков Антон Михайлович</t>
  </si>
  <si>
    <t>Глушаков Денис Олегович</t>
  </si>
  <si>
    <t>Грибушин Андрей Иванович</t>
  </si>
  <si>
    <t>Гайджес Никита Александрович</t>
  </si>
  <si>
    <t>Калоша Иван Анатольевич</t>
  </si>
  <si>
    <t>Ленинский район г.Красноярска</t>
  </si>
  <si>
    <t>Железнодорожный район г.Красноярска</t>
  </si>
  <si>
    <t>Советский район г.Красноярска</t>
  </si>
  <si>
    <t>Центральный район г.Красноярска</t>
  </si>
  <si>
    <t>Ачинский муниципальный округ</t>
  </si>
  <si>
    <t>Канский муниципальный округ</t>
  </si>
  <si>
    <t>Енисейский муниципальный округ</t>
  </si>
  <si>
    <t>г.Норильск</t>
  </si>
  <si>
    <t>Сосновоборский муниципальный округ</t>
  </si>
  <si>
    <t>Шарыповский муниципальный округ</t>
  </si>
  <si>
    <t>Абанский муниципальный округ</t>
  </si>
  <si>
    <t>Балахтинско-Новоселовский муниципальный округ</t>
  </si>
  <si>
    <t>Боготольский муниципальный округ</t>
  </si>
  <si>
    <t>Емельяновский муниципальный округ</t>
  </si>
  <si>
    <t>Иланско-Нижнеингашский муниципальный округ</t>
  </si>
  <si>
    <t>Идринско-Краснотуранский муниципальный округ</t>
  </si>
  <si>
    <t>Каратузский муниципальный округ</t>
  </si>
  <si>
    <t>Курагинский муниципальный округ</t>
  </si>
  <si>
    <t>Назаровский муниципальный округ</t>
  </si>
  <si>
    <t>Северо-Енисейский муниципальный округ</t>
  </si>
  <si>
    <t>Ужурский муниципальный округ</t>
  </si>
  <si>
    <t>Скифов Владислав Павлович</t>
  </si>
  <si>
    <t>Минусинский муниципальный округ</t>
  </si>
  <si>
    <t>Ирбейско-Саянский муниципальный округ</t>
  </si>
  <si>
    <t>Шушенский муниципальный округ</t>
  </si>
  <si>
    <t>Бирилюсский муниципальный округ</t>
  </si>
  <si>
    <t>В/К</t>
  </si>
  <si>
    <t>Попков Назар Александрович</t>
  </si>
  <si>
    <t>Муратов Кирилл Александрович</t>
  </si>
  <si>
    <t>Марунич Федор Антонович</t>
  </si>
  <si>
    <t>Казначееев Владимир Дмитриевич</t>
  </si>
  <si>
    <t>Шнайдер Константин Андреевич</t>
  </si>
  <si>
    <t>Карпенко Вачеслав Евгеньевич</t>
  </si>
  <si>
    <t>Жигляев Никита Алексеевич</t>
  </si>
  <si>
    <t>Иль Захар Александрович</t>
  </si>
  <si>
    <t>Костюков Иван Сергеевич</t>
  </si>
  <si>
    <t>Тютерев Данила Петрович</t>
  </si>
  <si>
    <t>15 мая 2026 года</t>
  </si>
  <si>
    <t>ОЧКИ КОМАНД.</t>
  </si>
  <si>
    <t>очки в табл.</t>
  </si>
  <si>
    <t>Ленинский р-н г.Красноярска</t>
  </si>
  <si>
    <t>Железнодорожный р-н г.Красноярска</t>
  </si>
  <si>
    <t>Советский р-н г.Красноярска</t>
  </si>
  <si>
    <t>Центральный р-н г.Красноярска</t>
  </si>
  <si>
    <t>Ачинский МО</t>
  </si>
  <si>
    <t>Канский МО</t>
  </si>
  <si>
    <t>Енисейский МО</t>
  </si>
  <si>
    <t>Сосновоборский МО</t>
  </si>
  <si>
    <t>Шарыповский МО</t>
  </si>
  <si>
    <t>Абанский МО</t>
  </si>
  <si>
    <t>Балахтинско-Новоселовский р-н</t>
  </si>
  <si>
    <t>Бирилюсский МО</t>
  </si>
  <si>
    <t>Боготольский МО</t>
  </si>
  <si>
    <t>Емельяновский МО</t>
  </si>
  <si>
    <t>Иланский-Нижнеингашский МО</t>
  </si>
  <si>
    <t>Идринско-Краснотуранский МО</t>
  </si>
  <si>
    <t>Каратузский МО</t>
  </si>
  <si>
    <t>Курагинский МО</t>
  </si>
  <si>
    <t>Назаровский МО</t>
  </si>
  <si>
    <t>Северо-Енисейский МО</t>
  </si>
  <si>
    <t>Ужурский МО</t>
  </si>
  <si>
    <t>Минусинский МО</t>
  </si>
  <si>
    <t>Ирбейско-Саянский МО</t>
  </si>
  <si>
    <t>Шушенский МО</t>
  </si>
  <si>
    <t>ПОДТЯГИВАНИЕ</t>
  </si>
  <si>
    <t>очки</t>
  </si>
  <si>
    <t>зачетный результат</t>
  </si>
  <si>
    <t>результат</t>
  </si>
  <si>
    <t>Большемуртинско-Сухобузимский МО</t>
  </si>
  <si>
    <t>Манско-Уярский МО</t>
  </si>
  <si>
    <t>итоговое время</t>
  </si>
  <si>
    <t>МЕСТО</t>
  </si>
  <si>
    <t>КОМАНДА</t>
  </si>
  <si>
    <t>СИЛОВАЯ ГИМНАСТИКА</t>
  </si>
  <si>
    <t xml:space="preserve">ИТОГОВЫЙ  ПРОТОКОЛ </t>
  </si>
  <si>
    <t xml:space="preserve">Большемуртинско-Сухобузимский муниципальный округ </t>
  </si>
  <si>
    <t xml:space="preserve">Манско-Уярский муниципальный округ </t>
  </si>
  <si>
    <t>В.В. ЕФИМОВ</t>
  </si>
  <si>
    <t>в/к</t>
  </si>
  <si>
    <t>ИТОГОВЫЙ ПРОТОКОЛ</t>
  </si>
  <si>
    <t xml:space="preserve">                                                                      </t>
  </si>
  <si>
    <t xml:space="preserve">15  мая 2026 года         </t>
  </si>
  <si>
    <t>ПРОТОКОЛ ЛИЧНЫХ РЕЗУЛЬТАТОВ</t>
  </si>
  <si>
    <t xml:space="preserve">                                                                                                                                </t>
  </si>
  <si>
    <t xml:space="preserve">15 мая 2026 года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</si>
</sst>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mm:ss.0;@"/>
    <numFmt numFmtId="165" formatCode="[$-F400]h:mm:ss\ AM/PM"/>
  </numFmts>
  <fonts count="51" x14ac:knownFonts="1">
    <font>
      <sz val="10"/>
      <name val="Arial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18"/>
      <name val="Bookman Old Style"/>
      <family val="1"/>
      <charset val="204"/>
    </font>
    <font>
      <b/>
      <sz val="16"/>
      <name val="Bookman Old Style"/>
      <family val="1"/>
      <charset val="204"/>
    </font>
    <font>
      <b/>
      <sz val="12"/>
      <name val="Bookman Old Style"/>
      <family val="1"/>
      <charset val="204"/>
    </font>
    <font>
      <b/>
      <u/>
      <sz val="16"/>
      <name val="Bookman Old Style"/>
      <family val="1"/>
      <charset val="204"/>
    </font>
    <font>
      <sz val="14"/>
      <name val="Bookman Old Style"/>
      <family val="1"/>
      <charset val="204"/>
    </font>
    <font>
      <sz val="12"/>
      <name val="Bookman Old Style"/>
      <family val="1"/>
      <charset val="204"/>
    </font>
    <font>
      <sz val="10"/>
      <name val="Bookman Old Style"/>
      <family val="1"/>
      <charset val="204"/>
    </font>
    <font>
      <b/>
      <sz val="14"/>
      <name val="Bookman Old Style"/>
      <family val="1"/>
      <charset val="204"/>
    </font>
    <font>
      <b/>
      <sz val="10"/>
      <name val="Bookman Old Style"/>
      <family val="1"/>
      <charset val="204"/>
    </font>
    <font>
      <b/>
      <sz val="9"/>
      <name val="Bookman Old Style"/>
      <family val="1"/>
      <charset val="204"/>
    </font>
    <font>
      <sz val="11"/>
      <name val="Bookman Old Style"/>
      <family val="1"/>
      <charset val="204"/>
    </font>
    <font>
      <b/>
      <sz val="11"/>
      <name val="Bookman Old Style"/>
      <family val="1"/>
      <charset val="204"/>
    </font>
    <font>
      <b/>
      <u/>
      <sz val="12"/>
      <name val="Bookman Old Style"/>
      <family val="1"/>
      <charset val="204"/>
    </font>
    <font>
      <sz val="16"/>
      <name val="Bookman Old Style"/>
      <family val="1"/>
      <charset val="204"/>
    </font>
    <font>
      <sz val="9"/>
      <name val="Bookman Old Style"/>
      <family val="1"/>
      <charset val="204"/>
    </font>
    <font>
      <i/>
      <sz val="11"/>
      <name val="Bookman Old Style"/>
      <family val="1"/>
      <charset val="204"/>
    </font>
    <font>
      <b/>
      <i/>
      <sz val="11"/>
      <name val="Bookman Old Style"/>
      <family val="1"/>
      <charset val="204"/>
    </font>
    <font>
      <i/>
      <sz val="14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20"/>
      <name val="Bookman Old Style"/>
      <family val="1"/>
      <charset val="204"/>
    </font>
    <font>
      <sz val="12"/>
      <name val="Arial"/>
      <family val="2"/>
      <charset val="204"/>
    </font>
    <font>
      <sz val="14"/>
      <name val="Arial"/>
      <family val="2"/>
      <charset val="204"/>
    </font>
    <font>
      <b/>
      <sz val="14"/>
      <name val="Arial"/>
      <family val="2"/>
      <charset val="204"/>
    </font>
    <font>
      <sz val="14"/>
      <name val="Arial Unicode MS"/>
      <family val="2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4"/>
      <color theme="1"/>
      <name val="Arial"/>
      <family val="2"/>
      <charset val="204"/>
    </font>
    <font>
      <b/>
      <sz val="14"/>
      <color rgb="FF000000"/>
      <name val="Arial"/>
      <family val="2"/>
      <charset val="204"/>
    </font>
    <font>
      <sz val="16"/>
      <name val="Arial"/>
      <family val="2"/>
      <charset val="204"/>
    </font>
    <font>
      <sz val="11"/>
      <color rgb="FF000000"/>
      <name val="Arial"/>
      <family val="2"/>
      <charset val="204"/>
    </font>
    <font>
      <sz val="11"/>
      <name val="Arial"/>
      <family val="2"/>
      <charset val="204"/>
    </font>
    <font>
      <sz val="11"/>
      <color indexed="8"/>
      <name val="Arial"/>
      <family val="2"/>
      <charset val="204"/>
    </font>
    <font>
      <b/>
      <sz val="11"/>
      <name val="Arial"/>
      <family val="2"/>
      <charset val="204"/>
    </font>
    <font>
      <sz val="11"/>
      <color theme="1"/>
      <name val="Arial"/>
      <family val="2"/>
      <charset val="204"/>
    </font>
    <font>
      <b/>
      <sz val="24"/>
      <name val="Bookman Old Style"/>
      <family val="1"/>
      <charset val="204"/>
    </font>
    <font>
      <sz val="12"/>
      <color rgb="FF000000"/>
      <name val="Arial"/>
      <family val="2"/>
      <charset val="204"/>
    </font>
    <font>
      <sz val="12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2"/>
      <color rgb="FF212121"/>
      <name val="Arial"/>
      <family val="2"/>
      <charset val="204"/>
    </font>
    <font>
      <sz val="12"/>
      <color rgb="FF131313"/>
      <name val="Arial"/>
      <family val="2"/>
      <charset val="204"/>
    </font>
    <font>
      <sz val="12"/>
      <color rgb="FF0F0F0F"/>
      <name val="Arial"/>
      <family val="2"/>
      <charset val="204"/>
    </font>
    <font>
      <sz val="11.5"/>
      <color theme="1"/>
      <name val="Times New Roman"/>
      <family val="1"/>
      <charset val="204"/>
    </font>
    <font>
      <b/>
      <sz val="16"/>
      <name val="Arial"/>
      <family val="2"/>
      <charset val="204"/>
    </font>
    <font>
      <b/>
      <sz val="14"/>
      <name val="Arial Unicode MS"/>
      <family val="2"/>
      <charset val="204"/>
    </font>
    <font>
      <b/>
      <sz val="14"/>
      <color theme="1"/>
      <name val="Arial"/>
      <family val="2"/>
      <charset val="204"/>
    </font>
    <font>
      <b/>
      <sz val="12"/>
      <name val="Arial"/>
      <family val="2"/>
      <charset val="204"/>
    </font>
    <font>
      <b/>
      <sz val="12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2D050"/>
        <bgColor indexed="64"/>
      </patternFill>
    </fill>
  </fills>
  <borders count="61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44">
    <xf numFmtId="0" fontId="0" fillId="0" borderId="0" xfId="0"/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 applyAlignment="1"/>
    <xf numFmtId="0" fontId="5" fillId="0" borderId="0" xfId="0" applyFont="1" applyAlignment="1">
      <alignment horizontal="center" vertical="center" wrapText="1"/>
    </xf>
    <xf numFmtId="0" fontId="9" fillId="0" borderId="0" xfId="0" applyFont="1"/>
    <xf numFmtId="0" fontId="5" fillId="0" borderId="0" xfId="1" applyFont="1" applyAlignment="1">
      <alignment vertical="center" wrapText="1"/>
    </xf>
    <xf numFmtId="0" fontId="10" fillId="0" borderId="0" xfId="0" applyFont="1" applyFill="1" applyBorder="1" applyAlignment="1">
      <alignment horizontal="center"/>
    </xf>
    <xf numFmtId="0" fontId="9" fillId="0" borderId="0" xfId="0" applyFont="1" applyBorder="1" applyAlignment="1">
      <alignment horizontal="right"/>
    </xf>
    <xf numFmtId="0" fontId="11" fillId="0" borderId="0" xfId="0" applyFont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0" xfId="0" applyFont="1" applyAlignment="1">
      <alignment vertical="center"/>
    </xf>
    <xf numFmtId="0" fontId="12" fillId="0" borderId="6" xfId="0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5" fillId="0" borderId="0" xfId="0" applyFont="1" applyFill="1" applyBorder="1" applyAlignment="1">
      <alignment horizontal="right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right" vertical="center"/>
    </xf>
    <xf numFmtId="0" fontId="3" fillId="0" borderId="0" xfId="0" applyFont="1" applyFill="1" applyBorder="1" applyAlignment="1">
      <alignment vertical="center" wrapText="1"/>
    </xf>
    <xf numFmtId="0" fontId="15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12" fillId="0" borderId="4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9" fillId="0" borderId="0" xfId="0" applyFont="1" applyBorder="1"/>
    <xf numFmtId="0" fontId="4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vertical="center" wrapText="1"/>
    </xf>
    <xf numFmtId="0" fontId="9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Border="1"/>
    <xf numFmtId="0" fontId="8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horizontal="right"/>
    </xf>
    <xf numFmtId="0" fontId="9" fillId="0" borderId="0" xfId="0" applyFont="1" applyBorder="1" applyAlignment="1">
      <alignment vertical="center"/>
    </xf>
    <xf numFmtId="0" fontId="12" fillId="0" borderId="1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49" fontId="8" fillId="0" borderId="15" xfId="0" applyNumberFormat="1" applyFont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1" fontId="19" fillId="0" borderId="16" xfId="0" applyNumberFormat="1" applyFont="1" applyBorder="1" applyAlignment="1">
      <alignment horizontal="center" vertical="center"/>
    </xf>
    <xf numFmtId="1" fontId="19" fillId="0" borderId="14" xfId="0" applyNumberFormat="1" applyFont="1" applyBorder="1" applyAlignment="1">
      <alignment horizontal="center" vertical="center"/>
    </xf>
    <xf numFmtId="1" fontId="18" fillId="0" borderId="14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0" fillId="0" borderId="23" xfId="0" applyFont="1" applyFill="1" applyBorder="1" applyAlignment="1">
      <alignment horizontal="left" vertical="center"/>
    </xf>
    <xf numFmtId="0" fontId="20" fillId="0" borderId="23" xfId="0" applyFont="1" applyFill="1" applyBorder="1"/>
    <xf numFmtId="0" fontId="21" fillId="0" borderId="23" xfId="0" applyFont="1" applyBorder="1"/>
    <xf numFmtId="0" fontId="21" fillId="0" borderId="24" xfId="0" applyFont="1" applyBorder="1"/>
    <xf numFmtId="0" fontId="16" fillId="0" borderId="0" xfId="0" applyFont="1" applyAlignment="1">
      <alignment horizontal="center" vertical="center"/>
    </xf>
    <xf numFmtId="0" fontId="12" fillId="0" borderId="13" xfId="0" applyFont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8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7" fillId="3" borderId="15" xfId="0" applyFont="1" applyFill="1" applyBorder="1" applyAlignment="1">
      <alignment horizontal="center"/>
    </xf>
    <xf numFmtId="0" fontId="10" fillId="0" borderId="15" xfId="0" applyFont="1" applyBorder="1" applyAlignment="1">
      <alignment horizontal="center"/>
    </xf>
    <xf numFmtId="0" fontId="9" fillId="0" borderId="10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7" fillId="0" borderId="6" xfId="0" applyFont="1" applyBorder="1" applyAlignment="1">
      <alignment horizontal="center"/>
    </xf>
    <xf numFmtId="0" fontId="20" fillId="0" borderId="22" xfId="0" applyFont="1" applyFill="1" applyBorder="1" applyAlignment="1">
      <alignment horizontal="left" vertical="center"/>
    </xf>
    <xf numFmtId="0" fontId="9" fillId="0" borderId="5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9" fillId="0" borderId="8" xfId="0" applyFont="1" applyBorder="1" applyAlignment="1">
      <alignment horizontal="left" vertical="center"/>
    </xf>
    <xf numFmtId="0" fontId="9" fillId="0" borderId="15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19" fillId="0" borderId="27" xfId="0" applyFont="1" applyBorder="1" applyAlignment="1">
      <alignment horizontal="center" vertical="center"/>
    </xf>
    <xf numFmtId="0" fontId="18" fillId="0" borderId="19" xfId="0" applyFont="1" applyBorder="1" applyAlignment="1">
      <alignment horizontal="center" vertical="center"/>
    </xf>
    <xf numFmtId="0" fontId="19" fillId="0" borderId="19" xfId="0" applyFont="1" applyBorder="1" applyAlignment="1">
      <alignment horizontal="center" vertical="center"/>
    </xf>
    <xf numFmtId="0" fontId="12" fillId="0" borderId="20" xfId="0" applyFont="1" applyFill="1" applyBorder="1" applyAlignment="1">
      <alignment horizontal="center" vertical="center"/>
    </xf>
    <xf numFmtId="0" fontId="12" fillId="0" borderId="26" xfId="0" applyFont="1" applyFill="1" applyBorder="1" applyAlignment="1">
      <alignment vertical="center"/>
    </xf>
    <xf numFmtId="0" fontId="12" fillId="0" borderId="21" xfId="0" applyFont="1" applyBorder="1" applyAlignment="1">
      <alignment vertical="center"/>
    </xf>
    <xf numFmtId="0" fontId="12" fillId="0" borderId="22" xfId="0" applyFont="1" applyFill="1" applyBorder="1" applyAlignment="1">
      <alignment vertical="center"/>
    </xf>
    <xf numFmtId="0" fontId="12" fillId="0" borderId="0" xfId="0" applyFont="1" applyAlignment="1">
      <alignment vertical="center"/>
    </xf>
    <xf numFmtId="0" fontId="5" fillId="0" borderId="0" xfId="0" applyFont="1" applyFill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3" fontId="7" fillId="2" borderId="0" xfId="0" applyNumberFormat="1" applyFont="1" applyFill="1" applyBorder="1" applyAlignment="1">
      <alignment horizontal="center" vertical="center"/>
    </xf>
    <xf numFmtId="4" fontId="9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Fill="1" applyBorder="1" applyAlignment="1">
      <alignment vertical="center" wrapText="1"/>
    </xf>
    <xf numFmtId="4" fontId="8" fillId="0" borderId="0" xfId="0" applyNumberFormat="1" applyFont="1" applyBorder="1" applyAlignment="1">
      <alignment horizontal="center" vertical="center"/>
    </xf>
    <xf numFmtId="0" fontId="16" fillId="0" borderId="28" xfId="0" applyFont="1" applyBorder="1" applyAlignment="1">
      <alignment horizontal="center" vertical="center" wrapText="1"/>
    </xf>
    <xf numFmtId="0" fontId="12" fillId="0" borderId="25" xfId="0" applyFont="1" applyFill="1" applyBorder="1" applyAlignment="1">
      <alignment horizontal="center" vertical="center"/>
    </xf>
    <xf numFmtId="0" fontId="5" fillId="0" borderId="31" xfId="0" applyFont="1" applyFill="1" applyBorder="1" applyAlignment="1">
      <alignment horizontal="center" vertical="center"/>
    </xf>
    <xf numFmtId="3" fontId="10" fillId="0" borderId="34" xfId="0" applyNumberFormat="1" applyFont="1" applyFill="1" applyBorder="1" applyAlignment="1">
      <alignment horizontal="center" vertical="center"/>
    </xf>
    <xf numFmtId="4" fontId="9" fillId="0" borderId="0" xfId="0" applyNumberFormat="1" applyFont="1" applyBorder="1" applyAlignment="1">
      <alignment vertical="center"/>
    </xf>
    <xf numFmtId="0" fontId="5" fillId="0" borderId="6" xfId="0" applyFont="1" applyBorder="1" applyAlignment="1">
      <alignment horizontal="center" vertical="center"/>
    </xf>
    <xf numFmtId="0" fontId="5" fillId="3" borderId="31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vertical="center"/>
    </xf>
    <xf numFmtId="0" fontId="25" fillId="3" borderId="0" xfId="0" applyFont="1" applyFill="1" applyBorder="1" applyAlignment="1">
      <alignment horizontal="left" vertical="center" wrapText="1"/>
    </xf>
    <xf numFmtId="3" fontId="10" fillId="3" borderId="34" xfId="0" applyNumberFormat="1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vertical="center"/>
    </xf>
    <xf numFmtId="0" fontId="24" fillId="3" borderId="8" xfId="0" applyFont="1" applyFill="1" applyBorder="1" applyAlignment="1">
      <alignment horizontal="left" vertical="center" wrapText="1"/>
    </xf>
    <xf numFmtId="0" fontId="8" fillId="3" borderId="14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vertical="center"/>
    </xf>
    <xf numFmtId="0" fontId="24" fillId="3" borderId="15" xfId="0" applyFont="1" applyFill="1" applyBorder="1" applyAlignment="1">
      <alignment horizontal="left" vertical="center" wrapText="1"/>
    </xf>
    <xf numFmtId="0" fontId="8" fillId="3" borderId="11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vertical="center"/>
    </xf>
    <xf numFmtId="0" fontId="24" fillId="3" borderId="32" xfId="0" applyFont="1" applyFill="1" applyBorder="1" applyAlignment="1">
      <alignment horizontal="left" vertical="center" wrapText="1"/>
    </xf>
    <xf numFmtId="0" fontId="8" fillId="0" borderId="4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4" fontId="8" fillId="0" borderId="0" xfId="0" applyNumberFormat="1" applyFont="1" applyFill="1" applyBorder="1" applyAlignment="1">
      <alignment horizontal="center" vertical="center"/>
    </xf>
    <xf numFmtId="0" fontId="27" fillId="0" borderId="0" xfId="0" applyFont="1"/>
    <xf numFmtId="0" fontId="25" fillId="0" borderId="0" xfId="0" applyFont="1" applyFill="1" applyBorder="1" applyAlignment="1"/>
    <xf numFmtId="0" fontId="25" fillId="0" borderId="0" xfId="0" applyFont="1" applyFill="1" applyBorder="1" applyAlignment="1">
      <alignment vertical="center"/>
    </xf>
    <xf numFmtId="0" fontId="8" fillId="0" borderId="31" xfId="0" applyFont="1" applyFill="1" applyBorder="1" applyAlignment="1">
      <alignment horizontal="center" vertical="center"/>
    </xf>
    <xf numFmtId="4" fontId="9" fillId="0" borderId="0" xfId="0" applyNumberFormat="1" applyFont="1" applyFill="1" applyBorder="1" applyAlignment="1">
      <alignment vertical="center"/>
    </xf>
    <xf numFmtId="0" fontId="29" fillId="0" borderId="0" xfId="0" applyFont="1" applyFill="1" applyBorder="1" applyAlignment="1">
      <alignment vertical="center" wrapText="1"/>
    </xf>
    <xf numFmtId="0" fontId="24" fillId="0" borderId="0" xfId="0" applyFont="1" applyFill="1" applyBorder="1" applyAlignment="1">
      <alignment vertical="center" wrapText="1"/>
    </xf>
    <xf numFmtId="0" fontId="5" fillId="0" borderId="36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 wrapText="1"/>
    </xf>
    <xf numFmtId="0" fontId="8" fillId="0" borderId="3" xfId="0" applyFont="1" applyFill="1" applyBorder="1" applyAlignment="1">
      <alignment vertical="center"/>
    </xf>
    <xf numFmtId="0" fontId="25" fillId="0" borderId="36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wrapText="1"/>
    </xf>
    <xf numFmtId="0" fontId="9" fillId="0" borderId="0" xfId="0" applyFont="1" applyAlignment="1">
      <alignment wrapText="1"/>
    </xf>
    <xf numFmtId="0" fontId="12" fillId="0" borderId="33" xfId="0" applyFont="1" applyFill="1" applyBorder="1" applyAlignment="1">
      <alignment vertical="center"/>
    </xf>
    <xf numFmtId="0" fontId="18" fillId="0" borderId="27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1" fontId="18" fillId="0" borderId="16" xfId="0" applyNumberFormat="1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3" fontId="10" fillId="0" borderId="43" xfId="0" applyNumberFormat="1" applyFont="1" applyFill="1" applyBorder="1" applyAlignment="1">
      <alignment horizontal="center" vertical="center"/>
    </xf>
    <xf numFmtId="0" fontId="8" fillId="0" borderId="14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/>
    </xf>
    <xf numFmtId="0" fontId="8" fillId="0" borderId="41" xfId="0" applyFont="1" applyFill="1" applyBorder="1" applyAlignment="1">
      <alignment vertical="center"/>
    </xf>
    <xf numFmtId="0" fontId="8" fillId="0" borderId="9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vertical="center"/>
    </xf>
    <xf numFmtId="0" fontId="8" fillId="0" borderId="10" xfId="0" applyFont="1" applyFill="1" applyBorder="1" applyAlignment="1">
      <alignment vertical="center"/>
    </xf>
    <xf numFmtId="0" fontId="8" fillId="0" borderId="39" xfId="0" applyFont="1" applyFill="1" applyBorder="1" applyAlignment="1">
      <alignment vertical="center"/>
    </xf>
    <xf numFmtId="0" fontId="5" fillId="0" borderId="36" xfId="0" applyFont="1" applyFill="1" applyBorder="1" applyAlignment="1">
      <alignment horizontal="center" vertical="center"/>
    </xf>
    <xf numFmtId="0" fontId="25" fillId="0" borderId="36" xfId="0" applyFont="1" applyFill="1" applyBorder="1" applyAlignment="1">
      <alignment vertical="center" wrapText="1"/>
    </xf>
    <xf numFmtId="0" fontId="25" fillId="0" borderId="36" xfId="0" applyFont="1" applyFill="1" applyBorder="1" applyAlignment="1"/>
    <xf numFmtId="0" fontId="16" fillId="0" borderId="15" xfId="0" applyFont="1" applyBorder="1" applyAlignment="1">
      <alignment horizontal="center"/>
    </xf>
    <xf numFmtId="0" fontId="25" fillId="0" borderId="42" xfId="0" applyFont="1" applyFill="1" applyBorder="1" applyAlignment="1">
      <alignment vertical="center"/>
    </xf>
    <xf numFmtId="0" fontId="31" fillId="0" borderId="0" xfId="0" applyFont="1" applyBorder="1" applyAlignment="1">
      <alignment vertical="center" wrapText="1"/>
    </xf>
    <xf numFmtId="3" fontId="10" fillId="0" borderId="36" xfId="0" applyNumberFormat="1" applyFont="1" applyFill="1" applyBorder="1" applyAlignment="1">
      <alignment vertical="center"/>
    </xf>
    <xf numFmtId="0" fontId="8" fillId="0" borderId="50" xfId="0" applyFont="1" applyFill="1" applyBorder="1" applyAlignment="1">
      <alignment vertical="center"/>
    </xf>
    <xf numFmtId="0" fontId="24" fillId="0" borderId="25" xfId="0" applyFont="1" applyFill="1" applyBorder="1" applyAlignment="1">
      <alignment horizontal="left" vertical="center" wrapText="1"/>
    </xf>
    <xf numFmtId="0" fontId="5" fillId="0" borderId="49" xfId="0" applyFont="1" applyFill="1" applyBorder="1" applyAlignment="1">
      <alignment vertical="center"/>
    </xf>
    <xf numFmtId="0" fontId="8" fillId="0" borderId="52" xfId="0" applyFont="1" applyFill="1" applyBorder="1" applyAlignment="1">
      <alignment horizontal="center" vertical="center"/>
    </xf>
    <xf numFmtId="164" fontId="16" fillId="0" borderId="19" xfId="0" applyNumberFormat="1" applyFont="1" applyBorder="1" applyAlignment="1">
      <alignment horizontal="center" vertical="center"/>
    </xf>
    <xf numFmtId="0" fontId="16" fillId="0" borderId="28" xfId="0" applyFont="1" applyBorder="1" applyAlignment="1">
      <alignment horizontal="center"/>
    </xf>
    <xf numFmtId="0" fontId="5" fillId="0" borderId="0" xfId="0" applyFont="1" applyFill="1" applyBorder="1" applyAlignment="1">
      <alignment horizontal="center" vertical="center"/>
    </xf>
    <xf numFmtId="0" fontId="9" fillId="0" borderId="25" xfId="0" applyFont="1" applyFill="1" applyBorder="1" applyAlignment="1">
      <alignment vertical="center"/>
    </xf>
    <xf numFmtId="0" fontId="4" fillId="0" borderId="51" xfId="0" applyFont="1" applyFill="1" applyBorder="1" applyAlignment="1">
      <alignment vertical="center"/>
    </xf>
    <xf numFmtId="14" fontId="13" fillId="0" borderId="0" xfId="0" applyNumberFormat="1" applyFont="1" applyFill="1" applyBorder="1" applyAlignment="1">
      <alignment vertical="center"/>
    </xf>
    <xf numFmtId="0" fontId="16" fillId="0" borderId="15" xfId="0" applyFont="1" applyBorder="1" applyAlignment="1">
      <alignment horizontal="center" vertical="center"/>
    </xf>
    <xf numFmtId="14" fontId="34" fillId="0" borderId="3" xfId="0" applyNumberFormat="1" applyFont="1" applyFill="1" applyBorder="1" applyAlignment="1">
      <alignment vertical="center" wrapText="1"/>
    </xf>
    <xf numFmtId="14" fontId="33" fillId="0" borderId="3" xfId="0" applyNumberFormat="1" applyFont="1" applyFill="1" applyBorder="1" applyAlignment="1">
      <alignment vertical="center" wrapText="1"/>
    </xf>
    <xf numFmtId="14" fontId="37" fillId="0" borderId="3" xfId="0" applyNumberFormat="1" applyFont="1" applyFill="1" applyBorder="1" applyAlignment="1">
      <alignment vertical="center" wrapText="1"/>
    </xf>
    <xf numFmtId="0" fontId="32" fillId="2" borderId="0" xfId="0" applyFont="1" applyFill="1" applyBorder="1" applyAlignment="1">
      <alignment horizontal="left"/>
    </xf>
    <xf numFmtId="0" fontId="32" fillId="0" borderId="0" xfId="0" applyFont="1"/>
    <xf numFmtId="0" fontId="32" fillId="0" borderId="0" xfId="0" applyFont="1" applyBorder="1"/>
    <xf numFmtId="0" fontId="32" fillId="0" borderId="0" xfId="0" applyFont="1" applyBorder="1" applyAlignment="1">
      <alignment horizontal="center"/>
    </xf>
    <xf numFmtId="0" fontId="9" fillId="0" borderId="10" xfId="0" applyFont="1" applyFill="1" applyBorder="1" applyAlignment="1">
      <alignment vertical="center"/>
    </xf>
    <xf numFmtId="14" fontId="35" fillId="0" borderId="3" xfId="0" applyNumberFormat="1" applyFont="1" applyFill="1" applyBorder="1" applyAlignment="1">
      <alignment vertical="center" wrapText="1"/>
    </xf>
    <xf numFmtId="0" fontId="34" fillId="0" borderId="3" xfId="0" applyFont="1" applyFill="1" applyBorder="1" applyAlignment="1">
      <alignment wrapText="1"/>
    </xf>
    <xf numFmtId="0" fontId="8" fillId="0" borderId="53" xfId="0" applyFont="1" applyFill="1" applyBorder="1" applyAlignment="1">
      <alignment horizontal="center" vertical="center"/>
    </xf>
    <xf numFmtId="0" fontId="8" fillId="0" borderId="25" xfId="0" applyFont="1" applyFill="1" applyBorder="1" applyAlignment="1">
      <alignment vertical="center"/>
    </xf>
    <xf numFmtId="3" fontId="4" fillId="0" borderId="36" xfId="0" applyNumberFormat="1" applyFont="1" applyFill="1" applyBorder="1" applyAlignment="1">
      <alignment horizontal="center" vertical="center"/>
    </xf>
    <xf numFmtId="3" fontId="4" fillId="0" borderId="34" xfId="0" applyNumberFormat="1" applyFont="1" applyFill="1" applyBorder="1" applyAlignment="1">
      <alignment horizontal="center" vertical="center"/>
    </xf>
    <xf numFmtId="49" fontId="4" fillId="0" borderId="25" xfId="0" applyNumberFormat="1" applyFont="1" applyFill="1" applyBorder="1" applyAlignment="1">
      <alignment horizontal="center" vertical="center"/>
    </xf>
    <xf numFmtId="3" fontId="38" fillId="0" borderId="34" xfId="0" applyNumberFormat="1" applyFont="1" applyFill="1" applyBorder="1" applyAlignment="1">
      <alignment horizontal="center" vertical="center"/>
    </xf>
    <xf numFmtId="0" fontId="28" fillId="0" borderId="54" xfId="0" applyFont="1" applyBorder="1" applyAlignment="1">
      <alignment vertical="center" wrapText="1"/>
    </xf>
    <xf numFmtId="0" fontId="28" fillId="0" borderId="55" xfId="0" applyFont="1" applyBorder="1" applyAlignment="1">
      <alignment vertical="center" wrapText="1"/>
    </xf>
    <xf numFmtId="0" fontId="28" fillId="0" borderId="28" xfId="0" applyFont="1" applyBorder="1"/>
    <xf numFmtId="0" fontId="39" fillId="0" borderId="3" xfId="0" applyFont="1" applyBorder="1" applyAlignment="1">
      <alignment vertical="center" wrapText="1"/>
    </xf>
    <xf numFmtId="0" fontId="39" fillId="0" borderId="5" xfId="0" applyFont="1" applyBorder="1" applyAlignment="1">
      <alignment vertical="center" wrapText="1"/>
    </xf>
    <xf numFmtId="0" fontId="39" fillId="0" borderId="10" xfId="0" applyFont="1" applyBorder="1" applyAlignment="1">
      <alignment vertical="center" wrapText="1"/>
    </xf>
    <xf numFmtId="0" fontId="40" fillId="0" borderId="3" xfId="0" applyFont="1" applyBorder="1" applyAlignment="1">
      <alignment vertical="center" wrapText="1"/>
    </xf>
    <xf numFmtId="0" fontId="40" fillId="0" borderId="5" xfId="0" applyFont="1" applyBorder="1" applyAlignment="1">
      <alignment vertical="center" wrapText="1"/>
    </xf>
    <xf numFmtId="0" fontId="40" fillId="0" borderId="10" xfId="0" applyFont="1" applyBorder="1" applyAlignment="1">
      <alignment vertical="center" wrapText="1"/>
    </xf>
    <xf numFmtId="0" fontId="8" fillId="0" borderId="56" xfId="0" applyFont="1" applyFill="1" applyBorder="1" applyAlignment="1">
      <alignment vertical="center"/>
    </xf>
    <xf numFmtId="0" fontId="40" fillId="0" borderId="3" xfId="0" applyFont="1" applyBorder="1" applyAlignment="1">
      <alignment horizontal="left" vertical="center" wrapText="1"/>
    </xf>
    <xf numFmtId="0" fontId="40" fillId="0" borderId="5" xfId="0" applyFont="1" applyBorder="1" applyAlignment="1">
      <alignment horizontal="left" vertical="center" wrapText="1"/>
    </xf>
    <xf numFmtId="0" fontId="40" fillId="0" borderId="10" xfId="0" applyFont="1" applyBorder="1" applyAlignment="1">
      <alignment horizontal="left" vertical="center" wrapText="1"/>
    </xf>
    <xf numFmtId="0" fontId="25" fillId="0" borderId="0" xfId="0" applyFont="1" applyBorder="1" applyAlignment="1">
      <alignment vertical="center"/>
    </xf>
    <xf numFmtId="0" fontId="28" fillId="0" borderId="0" xfId="0" applyFont="1" applyBorder="1" applyAlignment="1">
      <alignment vertical="center" wrapText="1"/>
    </xf>
    <xf numFmtId="0" fontId="39" fillId="2" borderId="3" xfId="0" applyFont="1" applyFill="1" applyBorder="1" applyAlignment="1">
      <alignment horizontal="left" vertical="center"/>
    </xf>
    <xf numFmtId="0" fontId="39" fillId="2" borderId="3" xfId="0" applyFont="1" applyFill="1" applyBorder="1" applyAlignment="1">
      <alignment horizontal="left" vertical="center" wrapText="1"/>
    </xf>
    <xf numFmtId="0" fontId="39" fillId="2" borderId="10" xfId="0" applyFont="1" applyFill="1" applyBorder="1" applyAlignment="1">
      <alignment horizontal="left" vertical="center" wrapText="1"/>
    </xf>
    <xf numFmtId="0" fontId="39" fillId="2" borderId="3" xfId="0" applyFont="1" applyFill="1" applyBorder="1" applyAlignment="1">
      <alignment vertical="center" wrapText="1"/>
    </xf>
    <xf numFmtId="0" fontId="23" fillId="0" borderId="25" xfId="0" applyFont="1" applyFill="1" applyBorder="1" applyAlignment="1"/>
    <xf numFmtId="0" fontId="8" fillId="0" borderId="42" xfId="0" applyFont="1" applyFill="1" applyBorder="1" applyAlignment="1">
      <alignment vertical="center"/>
    </xf>
    <xf numFmtId="0" fontId="8" fillId="0" borderId="45" xfId="0" applyFont="1" applyFill="1" applyBorder="1" applyAlignment="1">
      <alignment vertical="center"/>
    </xf>
    <xf numFmtId="0" fontId="40" fillId="0" borderId="35" xfId="0" applyFont="1" applyBorder="1" applyAlignment="1">
      <alignment horizontal="left" vertical="center" wrapText="1"/>
    </xf>
    <xf numFmtId="0" fontId="45" fillId="0" borderId="0" xfId="0" applyFont="1" applyBorder="1" applyAlignment="1">
      <alignment vertical="center" wrapText="1"/>
    </xf>
    <xf numFmtId="0" fontId="40" fillId="0" borderId="3" xfId="0" applyFont="1" applyBorder="1" applyAlignment="1">
      <alignment horizontal="justify" vertical="center" wrapText="1"/>
    </xf>
    <xf numFmtId="0" fontId="40" fillId="0" borderId="5" xfId="0" applyFont="1" applyBorder="1" applyAlignment="1">
      <alignment horizontal="justify" vertical="center" wrapText="1"/>
    </xf>
    <xf numFmtId="0" fontId="25" fillId="0" borderId="51" xfId="0" applyFont="1" applyFill="1" applyBorder="1" applyAlignment="1"/>
    <xf numFmtId="0" fontId="5" fillId="0" borderId="44" xfId="0" applyFont="1" applyFill="1" applyBorder="1" applyAlignment="1">
      <alignment horizontal="center" vertical="center"/>
    </xf>
    <xf numFmtId="0" fontId="5" fillId="0" borderId="51" xfId="0" applyFont="1" applyFill="1" applyBorder="1" applyAlignment="1">
      <alignment vertical="center"/>
    </xf>
    <xf numFmtId="3" fontId="10" fillId="0" borderId="46" xfId="0" applyNumberFormat="1" applyFont="1" applyFill="1" applyBorder="1" applyAlignment="1">
      <alignment horizontal="center" vertical="center"/>
    </xf>
    <xf numFmtId="3" fontId="10" fillId="0" borderId="34" xfId="0" applyNumberFormat="1" applyFont="1" applyFill="1" applyBorder="1" applyAlignment="1">
      <alignment horizontal="right" vertical="center"/>
    </xf>
    <xf numFmtId="0" fontId="23" fillId="0" borderId="5" xfId="0" applyFont="1" applyFill="1" applyBorder="1" applyAlignment="1">
      <alignment horizontal="left" vertical="center" wrapText="1"/>
    </xf>
    <xf numFmtId="0" fontId="23" fillId="0" borderId="3" xfId="0" applyFont="1" applyFill="1" applyBorder="1" applyAlignment="1">
      <alignment horizontal="left" vertical="center" wrapText="1"/>
    </xf>
    <xf numFmtId="0" fontId="23" fillId="0" borderId="0" xfId="0" applyFont="1" applyBorder="1" applyAlignment="1">
      <alignment horizontal="left" vertical="center"/>
    </xf>
    <xf numFmtId="0" fontId="23" fillId="0" borderId="10" xfId="0" applyFont="1" applyFill="1" applyBorder="1" applyAlignment="1">
      <alignment horizontal="left" vertical="center" wrapText="1"/>
    </xf>
    <xf numFmtId="0" fontId="41" fillId="0" borderId="0" xfId="0" applyFont="1" applyBorder="1" applyAlignment="1">
      <alignment horizontal="left" vertical="center" wrapText="1"/>
    </xf>
    <xf numFmtId="0" fontId="40" fillId="0" borderId="10" xfId="0" applyFont="1" applyFill="1" applyBorder="1" applyAlignment="1">
      <alignment horizontal="left" vertical="center" wrapText="1"/>
    </xf>
    <xf numFmtId="0" fontId="39" fillId="0" borderId="10" xfId="0" applyFont="1" applyFill="1" applyBorder="1" applyAlignment="1">
      <alignment vertical="center" wrapText="1"/>
    </xf>
    <xf numFmtId="0" fontId="9" fillId="0" borderId="9" xfId="0" applyFont="1" applyBorder="1" applyAlignment="1">
      <alignment horizontal="center" vertical="center"/>
    </xf>
    <xf numFmtId="0" fontId="23" fillId="0" borderId="5" xfId="0" applyFont="1" applyBorder="1" applyAlignment="1">
      <alignment horizontal="left" vertical="center"/>
    </xf>
    <xf numFmtId="0" fontId="23" fillId="0" borderId="0" xfId="0" applyFont="1" applyBorder="1" applyAlignment="1">
      <alignment vertical="center"/>
    </xf>
    <xf numFmtId="2" fontId="32" fillId="0" borderId="29" xfId="0" applyNumberFormat="1" applyFont="1" applyFill="1" applyBorder="1" applyAlignment="1">
      <alignment horizontal="left" vertical="top"/>
    </xf>
    <xf numFmtId="2" fontId="32" fillId="0" borderId="29" xfId="0" applyNumberFormat="1" applyFont="1" applyFill="1" applyBorder="1" applyAlignment="1">
      <alignment horizontal="left" vertical="top" wrapText="1"/>
    </xf>
    <xf numFmtId="0" fontId="32" fillId="0" borderId="29" xfId="0" applyFont="1" applyFill="1" applyBorder="1" applyAlignment="1">
      <alignment vertical="center"/>
    </xf>
    <xf numFmtId="0" fontId="23" fillId="0" borderId="51" xfId="0" applyFont="1" applyFill="1" applyBorder="1" applyAlignment="1">
      <alignment vertical="center"/>
    </xf>
    <xf numFmtId="0" fontId="8" fillId="0" borderId="39" xfId="0" applyFont="1" applyFill="1" applyBorder="1" applyAlignment="1">
      <alignment horizontal="center" vertical="center"/>
    </xf>
    <xf numFmtId="0" fontId="8" fillId="0" borderId="40" xfId="0" applyFont="1" applyFill="1" applyBorder="1" applyAlignment="1">
      <alignment horizontal="center" vertical="center"/>
    </xf>
    <xf numFmtId="0" fontId="8" fillId="0" borderId="56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46" fillId="0" borderId="0" xfId="0" applyFont="1" applyBorder="1"/>
    <xf numFmtId="1" fontId="8" fillId="0" borderId="10" xfId="0" applyNumberFormat="1" applyFont="1" applyBorder="1" applyAlignment="1">
      <alignment horizontal="center" vertical="center" wrapText="1"/>
    </xf>
    <xf numFmtId="1" fontId="13" fillId="0" borderId="3" xfId="0" applyNumberFormat="1" applyFont="1" applyFill="1" applyBorder="1" applyAlignment="1">
      <alignment horizontal="center" vertical="center"/>
    </xf>
    <xf numFmtId="1" fontId="8" fillId="0" borderId="0" xfId="0" applyNumberFormat="1" applyFont="1" applyBorder="1" applyAlignment="1">
      <alignment vertical="center"/>
    </xf>
    <xf numFmtId="1" fontId="32" fillId="0" borderId="0" xfId="0" applyNumberFormat="1" applyFont="1" applyBorder="1"/>
    <xf numFmtId="1" fontId="13" fillId="0" borderId="0" xfId="0" applyNumberFormat="1" applyFont="1" applyFill="1" applyBorder="1" applyAlignment="1">
      <alignment horizontal="center" vertical="center"/>
    </xf>
    <xf numFmtId="1" fontId="8" fillId="0" borderId="0" xfId="0" applyNumberFormat="1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3" fontId="4" fillId="0" borderId="32" xfId="0" applyNumberFormat="1" applyFont="1" applyFill="1" applyBorder="1" applyAlignment="1">
      <alignment horizontal="center" vertical="center"/>
    </xf>
    <xf numFmtId="1" fontId="11" fillId="2" borderId="10" xfId="0" applyNumberFormat="1" applyFont="1" applyFill="1" applyBorder="1" applyAlignment="1">
      <alignment horizontal="center" vertical="center" wrapText="1"/>
    </xf>
    <xf numFmtId="1" fontId="14" fillId="3" borderId="0" xfId="0" applyNumberFormat="1" applyFont="1" applyFill="1" applyBorder="1" applyAlignment="1">
      <alignment horizontal="center" vertical="center"/>
    </xf>
    <xf numFmtId="1" fontId="14" fillId="0" borderId="42" xfId="0" applyNumberFormat="1" applyFont="1" applyFill="1" applyBorder="1" applyAlignment="1">
      <alignment horizontal="center" vertical="center"/>
    </xf>
    <xf numFmtId="1" fontId="14" fillId="0" borderId="3" xfId="0" applyNumberFormat="1" applyFont="1" applyFill="1" applyBorder="1" applyAlignment="1">
      <alignment horizontal="center" vertical="center"/>
    </xf>
    <xf numFmtId="1" fontId="14" fillId="0" borderId="0" xfId="0" applyNumberFormat="1" applyFont="1" applyFill="1" applyBorder="1" applyAlignment="1">
      <alignment horizontal="center" vertical="center"/>
    </xf>
    <xf numFmtId="1" fontId="14" fillId="0" borderId="51" xfId="0" applyNumberFormat="1" applyFont="1" applyFill="1" applyBorder="1" applyAlignment="1">
      <alignment horizontal="center" vertical="center"/>
    </xf>
    <xf numFmtId="1" fontId="14" fillId="0" borderId="36" xfId="0" applyNumberFormat="1" applyFont="1" applyFill="1" applyBorder="1" applyAlignment="1">
      <alignment horizontal="center" vertical="center"/>
    </xf>
    <xf numFmtId="1" fontId="14" fillId="0" borderId="25" xfId="0" applyNumberFormat="1" applyFont="1" applyFill="1" applyBorder="1" applyAlignment="1">
      <alignment horizontal="center" vertical="center"/>
    </xf>
    <xf numFmtId="1" fontId="14" fillId="0" borderId="36" xfId="0" applyNumberFormat="1" applyFont="1" applyFill="1" applyBorder="1" applyAlignment="1">
      <alignment vertical="center"/>
    </xf>
    <xf numFmtId="1" fontId="9" fillId="2" borderId="0" xfId="0" applyNumberFormat="1" applyFont="1" applyFill="1" applyBorder="1" applyAlignment="1">
      <alignment horizontal="center" vertical="center"/>
    </xf>
    <xf numFmtId="1" fontId="9" fillId="0" borderId="0" xfId="0" applyNumberFormat="1" applyFont="1" applyBorder="1" applyAlignment="1">
      <alignment vertical="center"/>
    </xf>
    <xf numFmtId="1" fontId="13" fillId="5" borderId="3" xfId="0" applyNumberFormat="1" applyFont="1" applyFill="1" applyBorder="1" applyAlignment="1">
      <alignment horizontal="center" vertical="center"/>
    </xf>
    <xf numFmtId="165" fontId="8" fillId="0" borderId="10" xfId="0" applyNumberFormat="1" applyFont="1" applyFill="1" applyBorder="1" applyAlignment="1">
      <alignment horizontal="center" vertical="center" wrapText="1"/>
    </xf>
    <xf numFmtId="165" fontId="13" fillId="0" borderId="3" xfId="0" applyNumberFormat="1" applyFont="1" applyFill="1" applyBorder="1" applyAlignment="1">
      <alignment horizontal="center" vertical="center"/>
    </xf>
    <xf numFmtId="165" fontId="8" fillId="0" borderId="0" xfId="0" applyNumberFormat="1" applyFont="1" applyFill="1" applyBorder="1" applyAlignment="1">
      <alignment vertical="center"/>
    </xf>
    <xf numFmtId="165" fontId="32" fillId="0" borderId="0" xfId="0" applyNumberFormat="1" applyFont="1" applyFill="1" applyBorder="1" applyAlignment="1">
      <alignment horizontal="center"/>
    </xf>
    <xf numFmtId="165" fontId="13" fillId="0" borderId="0" xfId="0" applyNumberFormat="1" applyFont="1" applyFill="1" applyBorder="1" applyAlignment="1">
      <alignment horizontal="center" vertical="center"/>
    </xf>
    <xf numFmtId="165" fontId="8" fillId="0" borderId="0" xfId="0" applyNumberFormat="1" applyFont="1" applyFill="1" applyBorder="1" applyAlignment="1">
      <alignment horizontal="center" vertical="center"/>
    </xf>
    <xf numFmtId="165" fontId="13" fillId="0" borderId="35" xfId="0" applyNumberFormat="1" applyFont="1" applyFill="1" applyBorder="1" applyAlignment="1">
      <alignment horizontal="center" vertical="center"/>
    </xf>
    <xf numFmtId="165" fontId="13" fillId="0" borderId="25" xfId="0" applyNumberFormat="1" applyFont="1" applyFill="1" applyBorder="1" applyAlignment="1">
      <alignment horizontal="center" vertical="center"/>
    </xf>
    <xf numFmtId="165" fontId="13" fillId="5" borderId="35" xfId="0" applyNumberFormat="1" applyFont="1" applyFill="1" applyBorder="1" applyAlignment="1">
      <alignment horizontal="center" vertical="center"/>
    </xf>
    <xf numFmtId="165" fontId="13" fillId="5" borderId="3" xfId="0" applyNumberFormat="1" applyFont="1" applyFill="1" applyBorder="1" applyAlignment="1">
      <alignment horizontal="center" vertical="center"/>
    </xf>
    <xf numFmtId="1" fontId="9" fillId="0" borderId="10" xfId="0" applyNumberFormat="1" applyFont="1" applyBorder="1" applyAlignment="1">
      <alignment horizontal="center" vertical="center" wrapText="1"/>
    </xf>
    <xf numFmtId="1" fontId="13" fillId="3" borderId="0" xfId="0" applyNumberFormat="1" applyFont="1" applyFill="1" applyBorder="1" applyAlignment="1">
      <alignment horizontal="center" vertical="center"/>
    </xf>
    <xf numFmtId="1" fontId="13" fillId="3" borderId="5" xfId="0" applyNumberFormat="1" applyFont="1" applyFill="1" applyBorder="1" applyAlignment="1">
      <alignment horizontal="center" vertical="center"/>
    </xf>
    <xf numFmtId="1" fontId="13" fillId="3" borderId="3" xfId="0" applyNumberFormat="1" applyFont="1" applyFill="1" applyBorder="1" applyAlignment="1">
      <alignment horizontal="center" vertical="center"/>
    </xf>
    <xf numFmtId="1" fontId="13" fillId="3" borderId="10" xfId="0" applyNumberFormat="1" applyFont="1" applyFill="1" applyBorder="1" applyAlignment="1">
      <alignment horizontal="center" vertical="center"/>
    </xf>
    <xf numFmtId="1" fontId="13" fillId="0" borderId="42" xfId="0" applyNumberFormat="1" applyFont="1" applyFill="1" applyBorder="1" applyAlignment="1">
      <alignment horizontal="center" vertical="center"/>
    </xf>
    <xf numFmtId="1" fontId="13" fillId="0" borderId="25" xfId="0" applyNumberFormat="1" applyFont="1" applyFill="1" applyBorder="1" applyAlignment="1">
      <alignment horizontal="center" vertical="center"/>
    </xf>
    <xf numFmtId="1" fontId="13" fillId="0" borderId="5" xfId="0" applyNumberFormat="1" applyFont="1" applyFill="1" applyBorder="1" applyAlignment="1">
      <alignment horizontal="center" vertical="center"/>
    </xf>
    <xf numFmtId="1" fontId="13" fillId="0" borderId="10" xfId="0" applyNumberFormat="1" applyFont="1" applyFill="1" applyBorder="1" applyAlignment="1">
      <alignment horizontal="center" vertical="center"/>
    </xf>
    <xf numFmtId="1" fontId="13" fillId="0" borderId="51" xfId="0" applyNumberFormat="1" applyFont="1" applyFill="1" applyBorder="1" applyAlignment="1">
      <alignment horizontal="center" vertical="center"/>
    </xf>
    <xf numFmtId="1" fontId="13" fillId="0" borderId="36" xfId="0" applyNumberFormat="1" applyFont="1" applyFill="1" applyBorder="1" applyAlignment="1">
      <alignment horizontal="center" vertical="center"/>
    </xf>
    <xf numFmtId="1" fontId="9" fillId="0" borderId="0" xfId="0" applyNumberFormat="1" applyFont="1" applyBorder="1" applyAlignment="1">
      <alignment horizontal="center" vertical="center"/>
    </xf>
    <xf numFmtId="1" fontId="13" fillId="5" borderId="5" xfId="0" applyNumberFormat="1" applyFont="1" applyFill="1" applyBorder="1" applyAlignment="1">
      <alignment horizontal="center" vertical="center"/>
    </xf>
    <xf numFmtId="1" fontId="13" fillId="5" borderId="10" xfId="0" applyNumberFormat="1" applyFont="1" applyFill="1" applyBorder="1" applyAlignment="1">
      <alignment horizontal="center" vertical="center"/>
    </xf>
    <xf numFmtId="165" fontId="9" fillId="0" borderId="10" xfId="0" applyNumberFormat="1" applyFont="1" applyBorder="1" applyAlignment="1">
      <alignment horizontal="center" vertical="center" wrapText="1"/>
    </xf>
    <xf numFmtId="165" fontId="13" fillId="3" borderId="0" xfId="0" applyNumberFormat="1" applyFont="1" applyFill="1" applyBorder="1" applyAlignment="1">
      <alignment horizontal="center" vertical="center"/>
    </xf>
    <xf numFmtId="165" fontId="13" fillId="3" borderId="5" xfId="0" applyNumberFormat="1" applyFont="1" applyFill="1" applyBorder="1" applyAlignment="1">
      <alignment horizontal="center" vertical="center"/>
    </xf>
    <xf numFmtId="165" fontId="13" fillId="3" borderId="3" xfId="0" applyNumberFormat="1" applyFont="1" applyFill="1" applyBorder="1" applyAlignment="1">
      <alignment horizontal="center" vertical="center"/>
    </xf>
    <xf numFmtId="165" fontId="13" fillId="3" borderId="10" xfId="0" applyNumberFormat="1" applyFont="1" applyFill="1" applyBorder="1" applyAlignment="1">
      <alignment horizontal="center" vertical="center"/>
    </xf>
    <xf numFmtId="165" fontId="13" fillId="0" borderId="42" xfId="0" applyNumberFormat="1" applyFont="1" applyFill="1" applyBorder="1" applyAlignment="1">
      <alignment horizontal="center" vertical="center"/>
    </xf>
    <xf numFmtId="165" fontId="13" fillId="0" borderId="10" xfId="0" applyNumberFormat="1" applyFont="1" applyFill="1" applyBorder="1" applyAlignment="1">
      <alignment horizontal="center" vertical="center"/>
    </xf>
    <xf numFmtId="165" fontId="13" fillId="0" borderId="51" xfId="0" applyNumberFormat="1" applyFont="1" applyFill="1" applyBorder="1" applyAlignment="1">
      <alignment horizontal="center" vertical="center"/>
    </xf>
    <xf numFmtId="165" fontId="13" fillId="0" borderId="36" xfId="0" applyNumberFormat="1" applyFont="1" applyFill="1" applyBorder="1" applyAlignment="1">
      <alignment horizontal="center" vertical="center"/>
    </xf>
    <xf numFmtId="165" fontId="13" fillId="0" borderId="32" xfId="0" applyNumberFormat="1" applyFont="1" applyFill="1" applyBorder="1" applyAlignment="1">
      <alignment horizontal="center" vertical="center"/>
    </xf>
    <xf numFmtId="165" fontId="9" fillId="0" borderId="0" xfId="0" applyNumberFormat="1" applyFont="1" applyBorder="1" applyAlignment="1">
      <alignment horizontal="center" vertical="center"/>
    </xf>
    <xf numFmtId="165" fontId="9" fillId="0" borderId="0" xfId="0" applyNumberFormat="1" applyFont="1" applyBorder="1" applyAlignment="1">
      <alignment vertical="center"/>
    </xf>
    <xf numFmtId="165" fontId="13" fillId="0" borderId="5" xfId="0" applyNumberFormat="1" applyFont="1" applyFill="1" applyBorder="1" applyAlignment="1">
      <alignment horizontal="center" vertical="center"/>
    </xf>
    <xf numFmtId="165" fontId="13" fillId="5" borderId="25" xfId="0" applyNumberFormat="1" applyFont="1" applyFill="1" applyBorder="1" applyAlignment="1">
      <alignment horizontal="center" vertical="center"/>
    </xf>
    <xf numFmtId="165" fontId="32" fillId="0" borderId="0" xfId="0" applyNumberFormat="1" applyFont="1" applyBorder="1"/>
    <xf numFmtId="1" fontId="4" fillId="0" borderId="0" xfId="0" applyNumberFormat="1" applyFont="1" applyFill="1" applyBorder="1" applyAlignment="1">
      <alignment horizontal="center" vertical="center"/>
    </xf>
    <xf numFmtId="1" fontId="5" fillId="0" borderId="0" xfId="0" applyNumberFormat="1" applyFont="1" applyFill="1" applyBorder="1" applyAlignment="1">
      <alignment horizontal="center"/>
    </xf>
    <xf numFmtId="1" fontId="11" fillId="0" borderId="0" xfId="0" applyNumberFormat="1" applyFont="1" applyAlignment="1">
      <alignment horizontal="center"/>
    </xf>
    <xf numFmtId="1" fontId="16" fillId="0" borderId="28" xfId="0" applyNumberFormat="1" applyFont="1" applyBorder="1" applyAlignment="1">
      <alignment horizontal="center" vertical="center"/>
    </xf>
    <xf numFmtId="1" fontId="16" fillId="0" borderId="30" xfId="0" applyNumberFormat="1" applyFont="1" applyBorder="1" applyAlignment="1">
      <alignment horizontal="center" vertical="center"/>
    </xf>
    <xf numFmtId="1" fontId="16" fillId="0" borderId="28" xfId="0" applyNumberFormat="1" applyFont="1" applyFill="1" applyBorder="1" applyAlignment="1">
      <alignment horizontal="center" vertical="center"/>
    </xf>
    <xf numFmtId="1" fontId="16" fillId="0" borderId="30" xfId="0" applyNumberFormat="1" applyFont="1" applyFill="1" applyBorder="1" applyAlignment="1">
      <alignment horizontal="center" vertical="center"/>
    </xf>
    <xf numFmtId="1" fontId="9" fillId="0" borderId="0" xfId="0" applyNumberFormat="1" applyFont="1"/>
    <xf numFmtId="1" fontId="32" fillId="0" borderId="0" xfId="0" applyNumberFormat="1" applyFont="1"/>
    <xf numFmtId="1" fontId="9" fillId="0" borderId="0" xfId="0" applyNumberFormat="1" applyFont="1" applyAlignment="1">
      <alignment horizontal="center"/>
    </xf>
    <xf numFmtId="2" fontId="32" fillId="0" borderId="0" xfId="0" applyNumberFormat="1" applyFont="1" applyFill="1" applyBorder="1" applyAlignment="1">
      <alignment horizontal="left" vertical="top" wrapText="1"/>
    </xf>
    <xf numFmtId="0" fontId="40" fillId="0" borderId="3" xfId="0" applyFont="1" applyFill="1" applyBorder="1" applyAlignment="1">
      <alignment horizontal="left" vertical="center" wrapText="1"/>
    </xf>
    <xf numFmtId="0" fontId="23" fillId="0" borderId="3" xfId="0" applyFont="1" applyBorder="1" applyAlignment="1">
      <alignment horizontal="left" vertical="center"/>
    </xf>
    <xf numFmtId="0" fontId="39" fillId="0" borderId="3" xfId="0" applyFont="1" applyFill="1" applyBorder="1" applyAlignment="1">
      <alignment vertical="center" wrapText="1"/>
    </xf>
    <xf numFmtId="1" fontId="13" fillId="5" borderId="35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2" fillId="0" borderId="42" xfId="0" applyFont="1" applyBorder="1" applyAlignment="1">
      <alignment horizontal="center" vertical="center" wrapText="1"/>
    </xf>
    <xf numFmtId="0" fontId="12" fillId="0" borderId="5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1" fontId="12" fillId="0" borderId="59" xfId="0" applyNumberFormat="1" applyFont="1" applyBorder="1" applyAlignment="1">
      <alignment horizontal="center" vertical="center"/>
    </xf>
    <xf numFmtId="1" fontId="12" fillId="0" borderId="44" xfId="0" applyNumberFormat="1" applyFont="1" applyBorder="1" applyAlignment="1">
      <alignment horizontal="center" vertical="center"/>
    </xf>
    <xf numFmtId="0" fontId="12" fillId="0" borderId="43" xfId="0" applyFont="1" applyFill="1" applyBorder="1" applyAlignment="1">
      <alignment horizontal="center" vertical="center"/>
    </xf>
    <xf numFmtId="0" fontId="12" fillId="0" borderId="46" xfId="0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4" fontId="5" fillId="0" borderId="5" xfId="0" applyNumberFormat="1" applyFont="1" applyBorder="1" applyAlignment="1">
      <alignment horizontal="center" vertical="center" wrapText="1"/>
    </xf>
    <xf numFmtId="4" fontId="5" fillId="0" borderId="8" xfId="0" applyNumberFormat="1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1" fontId="14" fillId="0" borderId="35" xfId="0" applyNumberFormat="1" applyFont="1" applyFill="1" applyBorder="1" applyAlignment="1">
      <alignment horizontal="center" vertical="center"/>
    </xf>
    <xf numFmtId="1" fontId="14" fillId="0" borderId="36" xfId="0" applyNumberFormat="1" applyFont="1" applyFill="1" applyBorder="1" applyAlignment="1">
      <alignment horizontal="center" vertical="center"/>
    </xf>
    <xf numFmtId="1" fontId="14" fillId="0" borderId="25" xfId="0" applyNumberFormat="1" applyFont="1" applyFill="1" applyBorder="1" applyAlignment="1">
      <alignment horizontal="center" vertical="center"/>
    </xf>
    <xf numFmtId="0" fontId="25" fillId="0" borderId="57" xfId="0" applyFont="1" applyFill="1" applyBorder="1" applyAlignment="1">
      <alignment horizontal="left" vertical="center" wrapText="1"/>
    </xf>
    <xf numFmtId="0" fontId="25" fillId="0" borderId="42" xfId="0" applyFont="1" applyFill="1" applyBorder="1" applyAlignment="1">
      <alignment horizontal="left" vertical="center" wrapText="1"/>
    </xf>
    <xf numFmtId="1" fontId="14" fillId="0" borderId="5" xfId="0" applyNumberFormat="1" applyFont="1" applyFill="1" applyBorder="1" applyAlignment="1">
      <alignment horizontal="center" vertical="center"/>
    </xf>
    <xf numFmtId="1" fontId="14" fillId="0" borderId="3" xfId="0" applyNumberFormat="1" applyFont="1" applyFill="1" applyBorder="1" applyAlignment="1">
      <alignment horizontal="center" vertical="center"/>
    </xf>
    <xf numFmtId="1" fontId="14" fillId="0" borderId="10" xfId="0" applyNumberFormat="1" applyFont="1" applyFill="1" applyBorder="1" applyAlignment="1">
      <alignment horizontal="center" vertical="center"/>
    </xf>
    <xf numFmtId="3" fontId="4" fillId="0" borderId="8" xfId="0" applyNumberFormat="1" applyFont="1" applyFill="1" applyBorder="1" applyAlignment="1">
      <alignment horizontal="center" vertical="center"/>
    </xf>
    <xf numFmtId="3" fontId="4" fillId="0" borderId="15" xfId="0" applyNumberFormat="1" applyFont="1" applyFill="1" applyBorder="1" applyAlignment="1">
      <alignment horizontal="center" vertical="center"/>
    </xf>
    <xf numFmtId="3" fontId="4" fillId="0" borderId="6" xfId="0" applyNumberFormat="1" applyFont="1" applyFill="1" applyBorder="1" applyAlignment="1">
      <alignment horizontal="center" vertical="center"/>
    </xf>
    <xf numFmtId="1" fontId="14" fillId="3" borderId="5" xfId="0" applyNumberFormat="1" applyFont="1" applyFill="1" applyBorder="1" applyAlignment="1">
      <alignment horizontal="center" vertical="center"/>
    </xf>
    <xf numFmtId="1" fontId="14" fillId="3" borderId="3" xfId="0" applyNumberFormat="1" applyFont="1" applyFill="1" applyBorder="1" applyAlignment="1">
      <alignment horizontal="center" vertical="center"/>
    </xf>
    <xf numFmtId="1" fontId="14" fillId="3" borderId="10" xfId="0" applyNumberFormat="1" applyFont="1" applyFill="1" applyBorder="1" applyAlignment="1">
      <alignment horizontal="center" vertical="center"/>
    </xf>
    <xf numFmtId="3" fontId="10" fillId="3" borderId="8" xfId="0" applyNumberFormat="1" applyFont="1" applyFill="1" applyBorder="1" applyAlignment="1">
      <alignment horizontal="center" vertical="center"/>
    </xf>
    <xf numFmtId="3" fontId="10" fillId="3" borderId="15" xfId="0" applyNumberFormat="1" applyFont="1" applyFill="1" applyBorder="1" applyAlignment="1">
      <alignment horizontal="center" vertical="center"/>
    </xf>
    <xf numFmtId="3" fontId="10" fillId="3" borderId="6" xfId="0" applyNumberFormat="1" applyFont="1" applyFill="1" applyBorder="1" applyAlignment="1">
      <alignment horizontal="center" vertical="center"/>
    </xf>
    <xf numFmtId="0" fontId="11" fillId="0" borderId="35" xfId="0" applyFont="1" applyBorder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4" fontId="11" fillId="0" borderId="5" xfId="0" applyNumberFormat="1" applyFont="1" applyBorder="1" applyAlignment="1">
      <alignment horizontal="center" vertical="center" wrapText="1"/>
    </xf>
    <xf numFmtId="3" fontId="10" fillId="2" borderId="8" xfId="0" applyNumberFormat="1" applyFont="1" applyFill="1" applyBorder="1" applyAlignment="1">
      <alignment horizontal="center" vertical="center"/>
    </xf>
    <xf numFmtId="3" fontId="10" fillId="2" borderId="6" xfId="0" applyNumberFormat="1" applyFont="1" applyFill="1" applyBorder="1" applyAlignment="1">
      <alignment horizontal="center" vertical="center"/>
    </xf>
    <xf numFmtId="3" fontId="4" fillId="0" borderId="37" xfId="0" applyNumberFormat="1" applyFont="1" applyFill="1" applyBorder="1" applyAlignment="1">
      <alignment horizontal="center" vertical="center"/>
    </xf>
    <xf numFmtId="3" fontId="4" fillId="0" borderId="38" xfId="0" applyNumberFormat="1" applyFont="1" applyFill="1" applyBorder="1" applyAlignment="1">
      <alignment horizontal="center" vertical="center"/>
    </xf>
    <xf numFmtId="3" fontId="4" fillId="0" borderId="32" xfId="0" applyNumberFormat="1" applyFont="1" applyFill="1" applyBorder="1" applyAlignment="1">
      <alignment horizontal="center" vertical="center"/>
    </xf>
    <xf numFmtId="3" fontId="38" fillId="0" borderId="8" xfId="0" applyNumberFormat="1" applyFont="1" applyFill="1" applyBorder="1" applyAlignment="1">
      <alignment horizontal="center" vertical="center"/>
    </xf>
    <xf numFmtId="3" fontId="38" fillId="0" borderId="15" xfId="0" applyNumberFormat="1" applyFont="1" applyFill="1" applyBorder="1" applyAlignment="1">
      <alignment horizontal="center" vertical="center"/>
    </xf>
    <xf numFmtId="3" fontId="38" fillId="0" borderId="6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 vertical="top"/>
    </xf>
    <xf numFmtId="1" fontId="4" fillId="0" borderId="0" xfId="0" applyNumberFormat="1" applyFont="1" applyFill="1" applyBorder="1" applyAlignment="1">
      <alignment horizontal="center"/>
    </xf>
    <xf numFmtId="0" fontId="6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/>
    </xf>
    <xf numFmtId="2" fontId="46" fillId="0" borderId="29" xfId="0" applyNumberFormat="1" applyFont="1" applyFill="1" applyBorder="1" applyAlignment="1">
      <alignment horizontal="left" vertical="top"/>
    </xf>
    <xf numFmtId="1" fontId="4" fillId="0" borderId="28" xfId="0" applyNumberFormat="1" applyFont="1" applyBorder="1" applyAlignment="1">
      <alignment horizontal="center" vertical="center"/>
    </xf>
    <xf numFmtId="164" fontId="4" fillId="0" borderId="18" xfId="0" applyNumberFormat="1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 wrapText="1"/>
    </xf>
    <xf numFmtId="0" fontId="19" fillId="0" borderId="18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1" fontId="19" fillId="0" borderId="9" xfId="0" applyNumberFormat="1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horizontal="center"/>
    </xf>
    <xf numFmtId="164" fontId="4" fillId="0" borderId="19" xfId="0" applyNumberFormat="1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/>
    </xf>
    <xf numFmtId="2" fontId="46" fillId="0" borderId="29" xfId="0" applyNumberFormat="1" applyFont="1" applyFill="1" applyBorder="1" applyAlignment="1">
      <alignment horizontal="left" vertical="center"/>
    </xf>
    <xf numFmtId="1" fontId="4" fillId="0" borderId="48" xfId="0" applyNumberFormat="1" applyFont="1" applyBorder="1" applyAlignment="1">
      <alignment horizontal="center" vertical="center"/>
    </xf>
    <xf numFmtId="0" fontId="26" fillId="2" borderId="28" xfId="0" applyNumberFormat="1" applyFont="1" applyFill="1" applyBorder="1" applyAlignment="1">
      <alignment horizontal="center" vertical="center"/>
    </xf>
    <xf numFmtId="0" fontId="47" fillId="0" borderId="47" xfId="0" applyFont="1" applyBorder="1" applyAlignment="1">
      <alignment horizontal="center" vertical="center"/>
    </xf>
    <xf numFmtId="0" fontId="48" fillId="0" borderId="28" xfId="0" applyFont="1" applyBorder="1" applyAlignment="1">
      <alignment horizontal="center" vertical="center"/>
    </xf>
    <xf numFmtId="0" fontId="47" fillId="2" borderId="28" xfId="0" applyFont="1" applyFill="1" applyBorder="1" applyAlignment="1">
      <alignment horizontal="center" vertical="center"/>
    </xf>
    <xf numFmtId="0" fontId="30" fillId="0" borderId="28" xfId="0" applyFont="1" applyBorder="1" applyAlignment="1">
      <alignment horizontal="center" vertical="center"/>
    </xf>
    <xf numFmtId="0" fontId="26" fillId="2" borderId="28" xfId="0" applyFont="1" applyFill="1" applyBorder="1" applyAlignment="1">
      <alignment horizontal="center" vertical="center"/>
    </xf>
    <xf numFmtId="0" fontId="26" fillId="2" borderId="0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32" fillId="2" borderId="0" xfId="0" applyFont="1" applyFill="1" applyBorder="1" applyAlignment="1">
      <alignment horizontal="center" vertical="center"/>
    </xf>
    <xf numFmtId="0" fontId="32" fillId="0" borderId="29" xfId="0" applyFont="1" applyBorder="1" applyAlignment="1">
      <alignment vertical="center" wrapText="1"/>
    </xf>
    <xf numFmtId="0" fontId="8" fillId="4" borderId="19" xfId="0" applyFont="1" applyFill="1" applyBorder="1" applyAlignment="1">
      <alignment horizontal="center" vertical="center"/>
    </xf>
    <xf numFmtId="0" fontId="23" fillId="0" borderId="3" xfId="0" applyFont="1" applyFill="1" applyBorder="1" applyAlignment="1">
      <alignment vertical="center"/>
    </xf>
    <xf numFmtId="0" fontId="23" fillId="0" borderId="3" xfId="0" applyFont="1" applyFill="1" applyBorder="1" applyAlignment="1"/>
    <xf numFmtId="0" fontId="40" fillId="0" borderId="3" xfId="0" applyFont="1" applyFill="1" applyBorder="1" applyAlignment="1">
      <alignment vertical="center" wrapText="1"/>
    </xf>
    <xf numFmtId="14" fontId="33" fillId="0" borderId="3" xfId="0" applyNumberFormat="1" applyFont="1" applyFill="1" applyBorder="1" applyAlignment="1">
      <alignment wrapText="1"/>
    </xf>
    <xf numFmtId="0" fontId="42" fillId="0" borderId="3" xfId="0" applyFont="1" applyFill="1" applyBorder="1" applyAlignment="1">
      <alignment vertical="center" wrapText="1"/>
    </xf>
    <xf numFmtId="0" fontId="43" fillId="0" borderId="3" xfId="0" applyFont="1" applyFill="1" applyBorder="1" applyAlignment="1">
      <alignment vertical="center" wrapText="1"/>
    </xf>
    <xf numFmtId="0" fontId="44" fillId="0" borderId="3" xfId="0" applyFont="1" applyFill="1" applyBorder="1" applyAlignment="1">
      <alignment vertical="center" wrapText="1"/>
    </xf>
    <xf numFmtId="0" fontId="23" fillId="0" borderId="3" xfId="0" applyFont="1" applyFill="1" applyBorder="1" applyAlignment="1">
      <alignment vertical="center" wrapText="1"/>
    </xf>
    <xf numFmtId="1" fontId="8" fillId="0" borderId="3" xfId="0" applyNumberFormat="1" applyFont="1" applyFill="1" applyBorder="1" applyAlignment="1">
      <alignment horizontal="center" vertical="center"/>
    </xf>
    <xf numFmtId="165" fontId="8" fillId="0" borderId="3" xfId="0" applyNumberFormat="1" applyFont="1" applyFill="1" applyBorder="1" applyAlignment="1">
      <alignment horizontal="center" vertical="center"/>
    </xf>
    <xf numFmtId="165" fontId="13" fillId="5" borderId="10" xfId="0" applyNumberFormat="1" applyFont="1" applyFill="1" applyBorder="1" applyAlignment="1">
      <alignment horizontal="center" vertical="center"/>
    </xf>
    <xf numFmtId="0" fontId="8" fillId="0" borderId="41" xfId="0" applyFont="1" applyFill="1" applyBorder="1" applyAlignment="1">
      <alignment horizontal="center" vertical="center"/>
    </xf>
    <xf numFmtId="0" fontId="39" fillId="0" borderId="5" xfId="0" applyFont="1" applyFill="1" applyBorder="1" applyAlignment="1">
      <alignment vertical="center" wrapText="1"/>
    </xf>
    <xf numFmtId="0" fontId="23" fillId="0" borderId="0" xfId="0" applyFont="1" applyFill="1" applyBorder="1" applyAlignment="1">
      <alignment vertical="center"/>
    </xf>
    <xf numFmtId="0" fontId="40" fillId="0" borderId="3" xfId="0" applyFont="1" applyFill="1" applyBorder="1" applyAlignment="1">
      <alignment horizontal="justify" vertical="center" wrapText="1"/>
    </xf>
    <xf numFmtId="0" fontId="40" fillId="0" borderId="10" xfId="0" applyFont="1" applyFill="1" applyBorder="1" applyAlignment="1">
      <alignment vertical="center" wrapText="1"/>
    </xf>
    <xf numFmtId="0" fontId="39" fillId="0" borderId="3" xfId="0" applyFont="1" applyFill="1" applyBorder="1" applyAlignment="1">
      <alignment horizontal="left" vertical="center" wrapText="1"/>
    </xf>
    <xf numFmtId="1" fontId="8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22" fillId="0" borderId="51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left" vertical="center"/>
    </xf>
    <xf numFmtId="0" fontId="40" fillId="0" borderId="5" xfId="0" applyFont="1" applyFill="1" applyBorder="1" applyAlignment="1">
      <alignment vertical="center" wrapText="1"/>
    </xf>
    <xf numFmtId="1" fontId="14" fillId="0" borderId="25" xfId="0" applyNumberFormat="1" applyFont="1" applyFill="1" applyBorder="1" applyAlignment="1">
      <alignment vertical="center"/>
    </xf>
    <xf numFmtId="0" fontId="25" fillId="0" borderId="49" xfId="0" applyFont="1" applyFill="1" applyBorder="1" applyAlignment="1">
      <alignment horizontal="left" vertical="center" wrapText="1"/>
    </xf>
    <xf numFmtId="0" fontId="25" fillId="0" borderId="0" xfId="0" applyFont="1" applyFill="1" applyBorder="1" applyAlignment="1">
      <alignment horizontal="left" vertical="center" wrapText="1"/>
    </xf>
    <xf numFmtId="0" fontId="31" fillId="0" borderId="0" xfId="0" applyFont="1" applyFill="1" applyBorder="1" applyAlignment="1">
      <alignment vertical="center" wrapText="1"/>
    </xf>
    <xf numFmtId="0" fontId="23" fillId="0" borderId="25" xfId="0" applyFont="1" applyFill="1" applyBorder="1" applyAlignment="1">
      <alignment vertical="center" wrapText="1"/>
    </xf>
    <xf numFmtId="1" fontId="8" fillId="0" borderId="10" xfId="0" applyNumberFormat="1" applyFont="1" applyFill="1" applyBorder="1" applyAlignment="1">
      <alignment horizontal="center" vertical="center"/>
    </xf>
    <xf numFmtId="165" fontId="8" fillId="0" borderId="25" xfId="0" applyNumberFormat="1" applyFont="1" applyFill="1" applyBorder="1" applyAlignment="1">
      <alignment horizontal="center" vertical="center"/>
    </xf>
    <xf numFmtId="0" fontId="49" fillId="0" borderId="5" xfId="0" applyFont="1" applyBorder="1" applyAlignment="1">
      <alignment horizontal="left" vertical="center"/>
    </xf>
    <xf numFmtId="14" fontId="36" fillId="0" borderId="7" xfId="0" applyNumberFormat="1" applyFont="1" applyFill="1" applyBorder="1" applyAlignment="1">
      <alignment vertical="center" wrapText="1"/>
    </xf>
    <xf numFmtId="1" fontId="14" fillId="0" borderId="7" xfId="0" applyNumberFormat="1" applyFont="1" applyFill="1" applyBorder="1" applyAlignment="1">
      <alignment horizontal="center" vertical="center"/>
    </xf>
    <xf numFmtId="165" fontId="14" fillId="0" borderId="7" xfId="0" applyNumberFormat="1" applyFont="1" applyFill="1" applyBorder="1" applyAlignment="1">
      <alignment horizontal="center" vertical="center"/>
    </xf>
    <xf numFmtId="0" fontId="50" fillId="0" borderId="3" xfId="0" applyFont="1" applyBorder="1" applyAlignment="1">
      <alignment vertical="center" wrapText="1"/>
    </xf>
    <xf numFmtId="14" fontId="36" fillId="0" borderId="3" xfId="0" applyNumberFormat="1" applyFont="1" applyFill="1" applyBorder="1" applyAlignment="1">
      <alignment vertical="center" wrapText="1"/>
    </xf>
    <xf numFmtId="165" fontId="14" fillId="0" borderId="3" xfId="0" applyNumberFormat="1" applyFont="1" applyFill="1" applyBorder="1" applyAlignment="1">
      <alignment horizontal="center" vertical="center"/>
    </xf>
    <xf numFmtId="0" fontId="5" fillId="0" borderId="51" xfId="0" applyFont="1" applyFill="1" applyBorder="1" applyAlignment="1">
      <alignment vertical="center" wrapText="1"/>
    </xf>
    <xf numFmtId="0" fontId="4" fillId="0" borderId="0" xfId="0" applyFont="1" applyBorder="1" applyAlignment="1">
      <alignment horizontal="left" vertical="center"/>
    </xf>
    <xf numFmtId="0" fontId="11" fillId="0" borderId="58" xfId="0" applyFont="1" applyBorder="1" applyAlignment="1">
      <alignment horizontal="left" vertical="center"/>
    </xf>
    <xf numFmtId="0" fontId="11" fillId="0" borderId="58" xfId="0" applyFont="1" applyBorder="1" applyAlignment="1">
      <alignment horizontal="center" vertical="center"/>
    </xf>
    <xf numFmtId="0" fontId="49" fillId="0" borderId="58" xfId="0" applyFont="1" applyBorder="1" applyAlignment="1">
      <alignment horizontal="left" vertical="center"/>
    </xf>
    <xf numFmtId="14" fontId="36" fillId="0" borderId="58" xfId="0" applyNumberFormat="1" applyFont="1" applyFill="1" applyBorder="1" applyAlignment="1">
      <alignment horizontal="left" vertical="center" wrapText="1"/>
    </xf>
    <xf numFmtId="1" fontId="14" fillId="0" borderId="58" xfId="0" applyNumberFormat="1" applyFont="1" applyFill="1" applyBorder="1" applyAlignment="1">
      <alignment horizontal="center" vertical="center"/>
    </xf>
    <xf numFmtId="0" fontId="11" fillId="0" borderId="29" xfId="0" applyFont="1" applyBorder="1" applyAlignment="1">
      <alignment horizontal="left" vertical="center"/>
    </xf>
    <xf numFmtId="0" fontId="11" fillId="0" borderId="29" xfId="0" applyFont="1" applyBorder="1" applyAlignment="1">
      <alignment horizontal="center" vertical="center"/>
    </xf>
    <xf numFmtId="0" fontId="50" fillId="0" borderId="29" xfId="0" applyFont="1" applyBorder="1" applyAlignment="1">
      <alignment vertical="center" wrapText="1"/>
    </xf>
    <xf numFmtId="14" fontId="36" fillId="0" borderId="29" xfId="0" applyNumberFormat="1" applyFont="1" applyFill="1" applyBorder="1" applyAlignment="1">
      <alignment horizontal="left" vertical="center" wrapText="1"/>
    </xf>
    <xf numFmtId="1" fontId="14" fillId="0" borderId="29" xfId="0" applyNumberFormat="1" applyFont="1" applyFill="1" applyBorder="1" applyAlignment="1">
      <alignment horizontal="center" vertical="center"/>
    </xf>
    <xf numFmtId="0" fontId="25" fillId="0" borderId="33" xfId="0" applyFont="1" applyFill="1" applyBorder="1" applyAlignment="1">
      <alignment horizontal="left" vertical="center" wrapText="1"/>
    </xf>
    <xf numFmtId="0" fontId="25" fillId="0" borderId="60" xfId="0" applyFont="1" applyFill="1" applyBorder="1" applyAlignment="1">
      <alignment horizontal="left" vertical="center" wrapText="1"/>
    </xf>
  </cellXfs>
  <cellStyles count="2">
    <cellStyle name="Обычный" xfId="0" builtinId="0"/>
    <cellStyle name="Обычный_военная подготовка" xfId="1"/>
  </cellStyles>
  <dxfs count="126"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</font>
    </dxf>
  </dxfs>
  <tableStyles count="0" defaultTableStyle="TableStyleMedium2" defaultPivotStyle="PivotStyleLight16"/>
  <colors>
    <mruColors>
      <color rgb="FFFFFFFF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3314700</xdr:colOff>
      <xdr:row>5</xdr:row>
      <xdr:rowOff>109419</xdr:rowOff>
    </xdr:to>
    <xdr:pic>
      <xdr:nvPicPr>
        <xdr:cNvPr id="2" name="Рисунок 1" descr="C:\Users\USER\Desktop\2026\Допризывная 2026_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091940" cy="14733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877821</xdr:colOff>
      <xdr:row>5</xdr:row>
      <xdr:rowOff>224116</xdr:rowOff>
    </xdr:to>
    <xdr:pic>
      <xdr:nvPicPr>
        <xdr:cNvPr id="2" name="Рисунок 1" descr="C:\Users\USER\Desktop\2026\Допризывная 2026_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571280" cy="16405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3</xdr:col>
      <xdr:colOff>170766</xdr:colOff>
      <xdr:row>3</xdr:row>
      <xdr:rowOff>355600</xdr:rowOff>
    </xdr:to>
    <xdr:pic>
      <xdr:nvPicPr>
        <xdr:cNvPr id="3" name="Рисунок 2" descr="C:\Users\USER\Desktop\2026\Допризывная 2026_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6402232" cy="22944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3"/>
  <sheetViews>
    <sheetView view="pageBreakPreview" zoomScaleNormal="145" zoomScaleSheetLayoutView="100" workbookViewId="0">
      <selection activeCell="B34" sqref="B34"/>
    </sheetView>
  </sheetViews>
  <sheetFormatPr defaultColWidth="9.109375" defaultRowHeight="20.399999999999999" x14ac:dyDescent="0.25"/>
  <cols>
    <col min="1" max="1" width="11.33203125" style="61" customWidth="1"/>
    <col min="2" max="2" width="60.5546875" style="130" customWidth="1"/>
    <col min="3" max="3" width="21.109375" style="301" customWidth="1"/>
    <col min="4" max="4" width="19.88671875" style="13" hidden="1" customWidth="1"/>
    <col min="5" max="5" width="16.33203125" style="13" customWidth="1"/>
    <col min="6" max="6" width="16.33203125" style="5" hidden="1" customWidth="1"/>
    <col min="7" max="7" width="16.33203125" style="13" hidden="1" customWidth="1"/>
    <col min="8" max="8" width="16.33203125" style="5" hidden="1" customWidth="1"/>
    <col min="9" max="9" width="16.33203125" style="13" hidden="1" customWidth="1"/>
    <col min="10" max="10" width="12.6640625" style="5" customWidth="1"/>
    <col min="11" max="16384" width="9.109375" style="5"/>
  </cols>
  <sheetData>
    <row r="1" spans="1:11" ht="45" customHeight="1" x14ac:dyDescent="0.25">
      <c r="A1" s="388"/>
      <c r="B1" s="307"/>
      <c r="C1" s="307"/>
      <c r="D1" s="307"/>
      <c r="E1" s="307"/>
      <c r="F1" s="307"/>
      <c r="G1" s="307"/>
      <c r="H1" s="307"/>
      <c r="I1" s="307"/>
      <c r="J1" s="307"/>
      <c r="K1" s="4"/>
    </row>
    <row r="2" spans="1:11" ht="0.75" customHeight="1" x14ac:dyDescent="0.25">
      <c r="A2" s="1"/>
      <c r="B2" s="128"/>
      <c r="C2" s="292"/>
      <c r="D2" s="1"/>
      <c r="E2" s="1"/>
      <c r="F2" s="1"/>
      <c r="G2" s="1"/>
      <c r="H2" s="1"/>
      <c r="I2" s="6"/>
      <c r="J2" s="4"/>
      <c r="K2" s="4"/>
    </row>
    <row r="3" spans="1:11" x14ac:dyDescent="0.35">
      <c r="B3" s="158"/>
      <c r="C3" s="293"/>
      <c r="E3" s="14"/>
      <c r="F3" s="2"/>
      <c r="G3" s="5"/>
      <c r="H3" s="3"/>
      <c r="I3" s="14" t="s">
        <v>6</v>
      </c>
      <c r="J3" s="7"/>
      <c r="K3" s="7"/>
    </row>
    <row r="4" spans="1:11" x14ac:dyDescent="0.35">
      <c r="B4" s="239"/>
      <c r="C4" s="293"/>
      <c r="E4" s="14"/>
      <c r="F4" s="2"/>
      <c r="G4" s="5"/>
      <c r="H4" s="3"/>
      <c r="I4" s="14"/>
      <c r="J4" s="7"/>
      <c r="K4" s="7"/>
    </row>
    <row r="5" spans="1:11" ht="21" x14ac:dyDescent="0.4">
      <c r="B5" s="239"/>
      <c r="C5" s="363" t="s">
        <v>447</v>
      </c>
      <c r="E5" s="14"/>
      <c r="F5" s="2"/>
      <c r="G5" s="5"/>
      <c r="H5" s="3"/>
      <c r="I5" s="14"/>
      <c r="J5" s="7"/>
      <c r="K5" s="7"/>
    </row>
    <row r="6" spans="1:11" x14ac:dyDescent="0.35">
      <c r="B6" s="239"/>
      <c r="C6" s="293" t="s">
        <v>448</v>
      </c>
      <c r="E6" s="14"/>
      <c r="F6" s="2"/>
      <c r="G6" s="5"/>
      <c r="H6" s="3"/>
      <c r="I6" s="14"/>
      <c r="J6" s="7"/>
      <c r="K6" s="7"/>
    </row>
    <row r="7" spans="1:11" x14ac:dyDescent="0.35">
      <c r="B7" s="239"/>
      <c r="C7" s="293"/>
      <c r="E7" s="366" t="s">
        <v>411</v>
      </c>
      <c r="F7" s="366"/>
      <c r="G7" s="366"/>
      <c r="H7" s="366"/>
      <c r="I7" s="366"/>
      <c r="J7" s="366"/>
      <c r="K7" s="7"/>
    </row>
    <row r="8" spans="1:11" ht="34.799999999999997" customHeight="1" x14ac:dyDescent="0.25">
      <c r="A8" s="389"/>
      <c r="B8" s="364"/>
      <c r="C8" s="364"/>
      <c r="D8" s="364"/>
      <c r="E8" s="365" t="s">
        <v>42</v>
      </c>
      <c r="F8" s="365"/>
      <c r="G8" s="365"/>
      <c r="H8" s="365"/>
      <c r="I8" s="365"/>
      <c r="J8" s="365"/>
    </row>
    <row r="9" spans="1:11" ht="1.5" customHeight="1" thickBot="1" x14ac:dyDescent="0.3">
      <c r="B9" s="129"/>
      <c r="C9" s="294"/>
      <c r="D9" s="9"/>
      <c r="E9" s="10"/>
      <c r="F9" s="9"/>
      <c r="G9" s="10"/>
      <c r="H9" s="8"/>
      <c r="I9" s="8"/>
    </row>
    <row r="10" spans="1:11" s="85" customFormat="1" ht="22.2" customHeight="1" thickBot="1" x14ac:dyDescent="0.3">
      <c r="A10" s="312" t="s">
        <v>76</v>
      </c>
      <c r="B10" s="310" t="s">
        <v>446</v>
      </c>
      <c r="C10" s="314" t="s">
        <v>412</v>
      </c>
      <c r="D10" s="131"/>
      <c r="E10" s="316" t="s">
        <v>445</v>
      </c>
      <c r="F10" s="82" t="s">
        <v>24</v>
      </c>
      <c r="G10" s="83"/>
      <c r="H10" s="84" t="s">
        <v>25</v>
      </c>
      <c r="I10" s="83"/>
      <c r="J10" s="308" t="s">
        <v>413</v>
      </c>
    </row>
    <row r="11" spans="1:11" s="85" customFormat="1" ht="25.2" customHeight="1" thickBot="1" x14ac:dyDescent="0.3">
      <c r="A11" s="313"/>
      <c r="B11" s="311"/>
      <c r="C11" s="315"/>
      <c r="D11" s="95" t="s">
        <v>75</v>
      </c>
      <c r="E11" s="317"/>
      <c r="F11" s="81" t="s">
        <v>23</v>
      </c>
      <c r="G11" s="12" t="s">
        <v>2</v>
      </c>
      <c r="H11" s="50" t="s">
        <v>3</v>
      </c>
      <c r="I11" s="12" t="s">
        <v>2</v>
      </c>
      <c r="J11" s="309"/>
    </row>
    <row r="12" spans="1:11" s="11" customFormat="1" ht="25.95" customHeight="1" x14ac:dyDescent="0.4">
      <c r="A12" s="382">
        <v>1</v>
      </c>
      <c r="B12" s="367" t="s">
        <v>380</v>
      </c>
      <c r="C12" s="368">
        <v>486</v>
      </c>
      <c r="D12" s="369"/>
      <c r="E12" s="370">
        <v>1</v>
      </c>
      <c r="F12" s="371" t="e">
        <f>#REF!</f>
        <v>#REF!</v>
      </c>
      <c r="G12" s="372" t="e">
        <f>#REF!</f>
        <v>#REF!</v>
      </c>
      <c r="H12" s="373" t="e">
        <f>G12+E12</f>
        <v>#REF!</v>
      </c>
      <c r="I12" s="374">
        <v>15</v>
      </c>
      <c r="J12" s="375">
        <v>70</v>
      </c>
    </row>
    <row r="13" spans="1:11" s="11" customFormat="1" ht="25.95" customHeight="1" x14ac:dyDescent="0.4">
      <c r="A13" s="383">
        <v>2</v>
      </c>
      <c r="B13" s="367" t="s">
        <v>376</v>
      </c>
      <c r="C13" s="368">
        <v>472</v>
      </c>
      <c r="D13" s="376"/>
      <c r="E13" s="377">
        <v>2</v>
      </c>
      <c r="F13" s="78"/>
      <c r="G13" s="51"/>
      <c r="H13" s="53"/>
      <c r="I13" s="56"/>
      <c r="J13" s="378">
        <v>65</v>
      </c>
      <c r="K13" s="5"/>
    </row>
    <row r="14" spans="1:11" s="11" customFormat="1" ht="25.95" customHeight="1" x14ac:dyDescent="0.4">
      <c r="A14" s="384">
        <v>3</v>
      </c>
      <c r="B14" s="379" t="s">
        <v>31</v>
      </c>
      <c r="C14" s="380">
        <v>362</v>
      </c>
      <c r="D14" s="376"/>
      <c r="E14" s="377">
        <v>3</v>
      </c>
      <c r="F14" s="78"/>
      <c r="G14" s="51"/>
      <c r="H14" s="53"/>
      <c r="I14" s="56"/>
      <c r="J14" s="378">
        <v>60</v>
      </c>
      <c r="K14" s="5"/>
    </row>
    <row r="15" spans="1:11" s="11" customFormat="1" ht="25.95" customHeight="1" x14ac:dyDescent="0.35">
      <c r="A15" s="381">
        <v>4</v>
      </c>
      <c r="B15" s="220" t="s">
        <v>378</v>
      </c>
      <c r="C15" s="295">
        <v>360</v>
      </c>
      <c r="D15" s="156"/>
      <c r="E15" s="94">
        <v>4</v>
      </c>
      <c r="F15" s="78" t="e">
        <f>#REF!</f>
        <v>#REF!</v>
      </c>
      <c r="G15" s="51" t="e">
        <f>#REF!</f>
        <v>#REF!</v>
      </c>
      <c r="H15" s="53" t="e">
        <f>G15+E15</f>
        <v>#REF!</v>
      </c>
      <c r="I15" s="56">
        <v>2</v>
      </c>
      <c r="J15" s="148">
        <v>58</v>
      </c>
      <c r="K15" s="5"/>
    </row>
    <row r="16" spans="1:11" s="11" customFormat="1" ht="25.95" customHeight="1" x14ac:dyDescent="0.35">
      <c r="A16" s="385">
        <v>5</v>
      </c>
      <c r="B16" s="220" t="s">
        <v>33</v>
      </c>
      <c r="C16" s="297">
        <v>350</v>
      </c>
      <c r="D16" s="156"/>
      <c r="E16" s="94">
        <v>5</v>
      </c>
      <c r="F16" s="78"/>
      <c r="G16" s="51"/>
      <c r="H16" s="53"/>
      <c r="I16" s="56"/>
      <c r="J16" s="148">
        <v>57</v>
      </c>
    </row>
    <row r="17" spans="1:11" s="11" customFormat="1" ht="25.95" customHeight="1" x14ac:dyDescent="0.35">
      <c r="A17" s="381">
        <v>6</v>
      </c>
      <c r="B17" s="220" t="s">
        <v>379</v>
      </c>
      <c r="C17" s="295">
        <v>348</v>
      </c>
      <c r="D17" s="156"/>
      <c r="E17" s="94">
        <v>6</v>
      </c>
      <c r="F17" s="78"/>
      <c r="G17" s="51"/>
      <c r="H17" s="53"/>
      <c r="I17" s="56"/>
      <c r="J17" s="148">
        <v>56</v>
      </c>
      <c r="K17" s="5"/>
    </row>
    <row r="18" spans="1:11" s="11" customFormat="1" ht="25.95" customHeight="1" x14ac:dyDescent="0.35">
      <c r="A18" s="386">
        <v>7</v>
      </c>
      <c r="B18" s="221" t="s">
        <v>382</v>
      </c>
      <c r="C18" s="295">
        <v>308</v>
      </c>
      <c r="D18" s="156"/>
      <c r="E18" s="94">
        <v>7</v>
      </c>
      <c r="F18" s="78"/>
      <c r="G18" s="51"/>
      <c r="H18" s="53"/>
      <c r="I18" s="56"/>
      <c r="J18" s="148">
        <v>55</v>
      </c>
    </row>
    <row r="19" spans="1:11" s="11" customFormat="1" ht="25.95" customHeight="1" x14ac:dyDescent="0.35">
      <c r="A19" s="386">
        <v>8</v>
      </c>
      <c r="B19" s="220" t="s">
        <v>397</v>
      </c>
      <c r="C19" s="298">
        <v>304</v>
      </c>
      <c r="D19" s="156"/>
      <c r="E19" s="94">
        <v>8</v>
      </c>
      <c r="F19" s="132" t="e">
        <f>#REF!</f>
        <v>#REF!</v>
      </c>
      <c r="G19" s="133" t="e">
        <f>#REF!</f>
        <v>#REF!</v>
      </c>
      <c r="H19" s="134" t="e">
        <f>G19+E19</f>
        <v>#REF!</v>
      </c>
      <c r="I19" s="135">
        <v>5</v>
      </c>
      <c r="J19" s="148">
        <v>54</v>
      </c>
      <c r="K19" s="5"/>
    </row>
    <row r="20" spans="1:11" s="11" customFormat="1" ht="25.95" customHeight="1" x14ac:dyDescent="0.35">
      <c r="A20" s="381">
        <v>9</v>
      </c>
      <c r="B20" s="220" t="s">
        <v>384</v>
      </c>
      <c r="C20" s="296">
        <v>302</v>
      </c>
      <c r="D20" s="156"/>
      <c r="E20" s="94">
        <v>9</v>
      </c>
      <c r="F20" s="132"/>
      <c r="G20" s="133"/>
      <c r="H20" s="134"/>
      <c r="I20" s="135"/>
      <c r="J20" s="148">
        <v>53</v>
      </c>
      <c r="K20" s="5"/>
    </row>
    <row r="21" spans="1:11" s="11" customFormat="1" ht="25.95" customHeight="1" x14ac:dyDescent="0.25">
      <c r="A21" s="385">
        <v>10</v>
      </c>
      <c r="B21" s="220" t="s">
        <v>396</v>
      </c>
      <c r="C21" s="295">
        <v>296</v>
      </c>
      <c r="D21" s="156"/>
      <c r="E21" s="94">
        <v>10</v>
      </c>
      <c r="F21" s="132"/>
      <c r="G21" s="133"/>
      <c r="H21" s="134"/>
      <c r="I21" s="135"/>
      <c r="J21" s="162">
        <v>52</v>
      </c>
      <c r="K21" s="5"/>
    </row>
    <row r="22" spans="1:11" s="11" customFormat="1" ht="25.95" customHeight="1" x14ac:dyDescent="0.35">
      <c r="A22" s="386">
        <v>11</v>
      </c>
      <c r="B22" s="220" t="s">
        <v>394</v>
      </c>
      <c r="C22" s="295">
        <v>288</v>
      </c>
      <c r="D22" s="156"/>
      <c r="E22" s="94">
        <v>11</v>
      </c>
      <c r="F22" s="78"/>
      <c r="G22" s="51"/>
      <c r="H22" s="53"/>
      <c r="I22" s="56"/>
      <c r="J22" s="148">
        <v>51</v>
      </c>
    </row>
    <row r="23" spans="1:11" s="11" customFormat="1" ht="25.95" customHeight="1" x14ac:dyDescent="0.35">
      <c r="A23" s="381">
        <v>12</v>
      </c>
      <c r="B23" s="221" t="s">
        <v>393</v>
      </c>
      <c r="C23" s="295">
        <v>283</v>
      </c>
      <c r="D23" s="156"/>
      <c r="E23" s="94">
        <v>12</v>
      </c>
      <c r="F23" s="78"/>
      <c r="G23" s="51"/>
      <c r="H23" s="53"/>
      <c r="I23" s="56"/>
      <c r="J23" s="148">
        <v>50</v>
      </c>
    </row>
    <row r="24" spans="1:11" s="11" customFormat="1" ht="25.95" customHeight="1" x14ac:dyDescent="0.35">
      <c r="A24" s="385">
        <v>13</v>
      </c>
      <c r="B24" s="220" t="s">
        <v>377</v>
      </c>
      <c r="C24" s="295">
        <v>276</v>
      </c>
      <c r="D24" s="156"/>
      <c r="E24" s="94">
        <v>13</v>
      </c>
      <c r="F24" s="78"/>
      <c r="G24" s="51"/>
      <c r="H24" s="53"/>
      <c r="I24" s="56"/>
      <c r="J24" s="148">
        <v>49</v>
      </c>
      <c r="K24" s="5"/>
    </row>
    <row r="25" spans="1:11" s="11" customFormat="1" ht="25.95" customHeight="1" x14ac:dyDescent="0.35">
      <c r="A25" s="381">
        <v>14</v>
      </c>
      <c r="B25" s="221" t="s">
        <v>32</v>
      </c>
      <c r="C25" s="295">
        <v>266</v>
      </c>
      <c r="D25" s="156"/>
      <c r="E25" s="94">
        <v>14</v>
      </c>
      <c r="F25" s="132" t="e">
        <f>#REF!</f>
        <v>#REF!</v>
      </c>
      <c r="G25" s="133">
        <v>22</v>
      </c>
      <c r="H25" s="134">
        <f>G25+E25</f>
        <v>36</v>
      </c>
      <c r="I25" s="135">
        <v>21</v>
      </c>
      <c r="J25" s="148">
        <v>48</v>
      </c>
    </row>
    <row r="26" spans="1:11" s="11" customFormat="1" ht="40.799999999999997" x14ac:dyDescent="0.35">
      <c r="A26" s="386">
        <v>15</v>
      </c>
      <c r="B26" s="221" t="s">
        <v>385</v>
      </c>
      <c r="C26" s="295">
        <v>255</v>
      </c>
      <c r="D26" s="156"/>
      <c r="E26" s="94">
        <v>15</v>
      </c>
      <c r="F26" s="78"/>
      <c r="G26" s="51"/>
      <c r="H26" s="53"/>
      <c r="I26" s="56"/>
      <c r="J26" s="148">
        <v>47</v>
      </c>
      <c r="K26" s="5"/>
    </row>
    <row r="27" spans="1:11" s="11" customFormat="1" ht="39" customHeight="1" x14ac:dyDescent="0.35">
      <c r="A27" s="386">
        <v>16</v>
      </c>
      <c r="B27" s="302" t="s">
        <v>388</v>
      </c>
      <c r="C27" s="295">
        <v>245</v>
      </c>
      <c r="D27" s="156"/>
      <c r="E27" s="94">
        <v>16</v>
      </c>
      <c r="F27" s="78"/>
      <c r="G27" s="51"/>
      <c r="H27" s="53"/>
      <c r="I27" s="56"/>
      <c r="J27" s="148">
        <v>46</v>
      </c>
      <c r="K27" s="5"/>
    </row>
    <row r="28" spans="1:11" ht="31.8" customHeight="1" x14ac:dyDescent="0.35">
      <c r="A28" s="381">
        <v>17</v>
      </c>
      <c r="B28" s="220" t="s">
        <v>391</v>
      </c>
      <c r="C28" s="295">
        <v>235</v>
      </c>
      <c r="D28" s="156"/>
      <c r="E28" s="94">
        <v>17</v>
      </c>
      <c r="F28" s="79" t="e">
        <f>#REF!</f>
        <v>#REF!</v>
      </c>
      <c r="G28" s="52" t="e">
        <f>#REF!</f>
        <v>#REF!</v>
      </c>
      <c r="H28" s="55" t="e">
        <f>G28+E28</f>
        <v>#REF!</v>
      </c>
      <c r="I28" s="49" t="s">
        <v>41</v>
      </c>
      <c r="J28" s="148">
        <v>45</v>
      </c>
    </row>
    <row r="29" spans="1:11" ht="26.4" customHeight="1" x14ac:dyDescent="0.35">
      <c r="A29" s="385">
        <v>18</v>
      </c>
      <c r="B29" s="220" t="s">
        <v>390</v>
      </c>
      <c r="C29" s="295">
        <v>233</v>
      </c>
      <c r="D29" s="156"/>
      <c r="E29" s="94">
        <v>18</v>
      </c>
      <c r="F29" s="80" t="e">
        <f>#REF!</f>
        <v>#REF!</v>
      </c>
      <c r="G29" s="48" t="e">
        <f>#REF!</f>
        <v>#REF!</v>
      </c>
      <c r="H29" s="54" t="e">
        <f>G29+E29</f>
        <v>#REF!</v>
      </c>
      <c r="I29" s="41">
        <v>3</v>
      </c>
      <c r="J29" s="148">
        <v>44</v>
      </c>
    </row>
    <row r="30" spans="1:11" ht="37.799999999999997" customHeight="1" x14ac:dyDescent="0.35">
      <c r="A30" s="386">
        <v>19</v>
      </c>
      <c r="B30" s="221" t="s">
        <v>389</v>
      </c>
      <c r="C30" s="295">
        <v>229</v>
      </c>
      <c r="D30" s="156"/>
      <c r="E30" s="94">
        <v>19</v>
      </c>
      <c r="F30" s="79" t="e">
        <f>#REF!</f>
        <v>#REF!</v>
      </c>
      <c r="G30" s="52">
        <v>12</v>
      </c>
      <c r="H30" s="55">
        <f>G30+E30</f>
        <v>31</v>
      </c>
      <c r="I30" s="49" t="s">
        <v>41</v>
      </c>
      <c r="J30" s="148">
        <v>43</v>
      </c>
    </row>
    <row r="31" spans="1:11" x14ac:dyDescent="0.35">
      <c r="A31" s="381">
        <v>20</v>
      </c>
      <c r="B31" s="220" t="s">
        <v>375</v>
      </c>
      <c r="C31" s="295">
        <v>228</v>
      </c>
      <c r="D31" s="156"/>
      <c r="E31" s="94">
        <v>20</v>
      </c>
      <c r="F31" s="79" t="e">
        <f>#REF!</f>
        <v>#REF!</v>
      </c>
      <c r="G31" s="52" t="e">
        <f>#REF!</f>
        <v>#REF!</v>
      </c>
      <c r="H31" s="55" t="e">
        <f>G31+E31</f>
        <v>#REF!</v>
      </c>
      <c r="I31" s="40">
        <v>13</v>
      </c>
      <c r="J31" s="148">
        <v>42</v>
      </c>
    </row>
    <row r="32" spans="1:11" ht="24" customHeight="1" x14ac:dyDescent="0.25">
      <c r="A32" s="385">
        <v>21</v>
      </c>
      <c r="B32" s="222" t="s">
        <v>381</v>
      </c>
      <c r="C32" s="295">
        <v>226</v>
      </c>
      <c r="D32" s="156"/>
      <c r="E32" s="94">
        <v>21</v>
      </c>
      <c r="F32" s="80"/>
      <c r="G32" s="48"/>
      <c r="H32" s="54"/>
      <c r="I32" s="41"/>
      <c r="J32" s="162">
        <v>41</v>
      </c>
    </row>
    <row r="33" spans="1:11" ht="25.95" customHeight="1" x14ac:dyDescent="0.35">
      <c r="A33" s="381">
        <v>22</v>
      </c>
      <c r="B33" s="221" t="s">
        <v>374</v>
      </c>
      <c r="C33" s="295">
        <v>225</v>
      </c>
      <c r="D33" s="156"/>
      <c r="E33" s="94">
        <v>22</v>
      </c>
      <c r="F33" s="80"/>
      <c r="G33" s="48"/>
      <c r="H33" s="54"/>
      <c r="I33" s="41"/>
      <c r="J33" s="148">
        <v>40</v>
      </c>
      <c r="K33" s="11"/>
    </row>
    <row r="34" spans="1:11" ht="25.95" customHeight="1" x14ac:dyDescent="0.35">
      <c r="A34" s="386">
        <v>23</v>
      </c>
      <c r="B34" s="220" t="s">
        <v>387</v>
      </c>
      <c r="C34" s="295">
        <v>220</v>
      </c>
      <c r="D34" s="156"/>
      <c r="E34" s="94">
        <v>23</v>
      </c>
      <c r="F34" s="79" t="e">
        <f>#REF!</f>
        <v>#REF!</v>
      </c>
      <c r="G34" s="52" t="e">
        <f>#REF!</f>
        <v>#REF!</v>
      </c>
      <c r="H34" s="55" t="e">
        <f>G34+E34</f>
        <v>#REF!</v>
      </c>
      <c r="I34" s="49" t="s">
        <v>41</v>
      </c>
      <c r="J34" s="148">
        <v>39</v>
      </c>
    </row>
    <row r="35" spans="1:11" x14ac:dyDescent="0.35">
      <c r="A35" s="386">
        <v>24</v>
      </c>
      <c r="B35" s="220" t="s">
        <v>383</v>
      </c>
      <c r="C35" s="295">
        <v>218</v>
      </c>
      <c r="D35" s="156"/>
      <c r="E35" s="94">
        <v>24</v>
      </c>
      <c r="F35" s="80"/>
      <c r="G35" s="48"/>
      <c r="H35" s="54"/>
      <c r="I35" s="41"/>
      <c r="J35" s="148">
        <v>38</v>
      </c>
    </row>
    <row r="36" spans="1:11" ht="25.95" customHeight="1" x14ac:dyDescent="0.35">
      <c r="A36" s="381">
        <v>25</v>
      </c>
      <c r="B36" s="221" t="s">
        <v>392</v>
      </c>
      <c r="C36" s="295">
        <v>210</v>
      </c>
      <c r="D36" s="156"/>
      <c r="E36" s="94">
        <v>25</v>
      </c>
      <c r="F36" s="80"/>
      <c r="G36" s="48"/>
      <c r="H36" s="54"/>
      <c r="I36" s="41"/>
      <c r="J36" s="148">
        <v>37</v>
      </c>
    </row>
    <row r="37" spans="1:11" ht="25.95" customHeight="1" x14ac:dyDescent="0.35">
      <c r="A37" s="385">
        <v>26</v>
      </c>
      <c r="B37" s="220" t="s">
        <v>398</v>
      </c>
      <c r="C37" s="295">
        <v>189</v>
      </c>
      <c r="D37" s="156"/>
      <c r="E37" s="94">
        <v>26</v>
      </c>
      <c r="F37" s="79" t="e">
        <f>#REF!</f>
        <v>#REF!</v>
      </c>
      <c r="G37" s="52" t="e">
        <f>#REF!</f>
        <v>#REF!</v>
      </c>
      <c r="H37" s="55" t="e">
        <f t="shared" ref="H37:H38" si="0">G37+E37</f>
        <v>#REF!</v>
      </c>
      <c r="I37" s="40">
        <v>4</v>
      </c>
      <c r="J37" s="148">
        <v>36</v>
      </c>
      <c r="K37" s="11"/>
    </row>
    <row r="38" spans="1:11" ht="25.95" customHeight="1" x14ac:dyDescent="0.35">
      <c r="A38" s="386">
        <v>27</v>
      </c>
      <c r="B38" s="220" t="s">
        <v>386</v>
      </c>
      <c r="C38" s="295">
        <v>185</v>
      </c>
      <c r="D38" s="156"/>
      <c r="E38" s="94">
        <v>27</v>
      </c>
      <c r="F38" s="79" t="e">
        <f>#REF!</f>
        <v>#REF!</v>
      </c>
      <c r="G38" s="52">
        <v>14</v>
      </c>
      <c r="H38" s="55">
        <f t="shared" si="0"/>
        <v>41</v>
      </c>
      <c r="I38" s="40">
        <v>12</v>
      </c>
      <c r="J38" s="148">
        <v>35</v>
      </c>
      <c r="K38" s="11"/>
    </row>
    <row r="39" spans="1:11" ht="25.95" customHeight="1" x14ac:dyDescent="0.35">
      <c r="A39" s="381">
        <v>28</v>
      </c>
      <c r="B39" s="391" t="s">
        <v>399</v>
      </c>
      <c r="C39" s="295">
        <v>175</v>
      </c>
      <c r="D39" s="156"/>
      <c r="E39" s="94">
        <v>28</v>
      </c>
      <c r="F39" s="79"/>
      <c r="G39" s="52"/>
      <c r="H39" s="55"/>
      <c r="I39" s="40"/>
      <c r="J39" s="157">
        <v>34</v>
      </c>
    </row>
    <row r="40" spans="1:11" ht="25.95" customHeight="1" x14ac:dyDescent="0.35">
      <c r="A40" s="385">
        <v>29</v>
      </c>
      <c r="B40" s="221" t="s">
        <v>450</v>
      </c>
      <c r="C40" s="295">
        <v>220</v>
      </c>
      <c r="D40" s="156"/>
      <c r="E40" s="94" t="s">
        <v>452</v>
      </c>
      <c r="F40" s="79"/>
      <c r="G40" s="52"/>
      <c r="H40" s="55"/>
      <c r="I40" s="40"/>
      <c r="J40" s="157"/>
    </row>
    <row r="41" spans="1:11" ht="25.95" customHeight="1" x14ac:dyDescent="0.35">
      <c r="A41" s="381">
        <v>30</v>
      </c>
      <c r="B41" s="221" t="s">
        <v>449</v>
      </c>
      <c r="C41" s="296">
        <v>133</v>
      </c>
      <c r="D41" s="156"/>
      <c r="E41" s="94" t="s">
        <v>452</v>
      </c>
      <c r="F41" s="79"/>
      <c r="G41" s="52"/>
      <c r="H41" s="55"/>
      <c r="I41" s="49"/>
      <c r="J41" s="157"/>
    </row>
    <row r="42" spans="1:11" ht="25.95" customHeight="1" x14ac:dyDescent="0.25">
      <c r="A42" s="387"/>
      <c r="B42" s="5"/>
      <c r="C42" s="299"/>
      <c r="D42" s="10"/>
      <c r="E42" s="10"/>
      <c r="F42" s="22"/>
      <c r="G42" s="10"/>
      <c r="H42" s="22"/>
      <c r="I42" s="10"/>
      <c r="J42" s="22"/>
      <c r="K42" s="22"/>
    </row>
    <row r="43" spans="1:11" x14ac:dyDescent="0.35">
      <c r="A43" s="390" t="s">
        <v>115</v>
      </c>
      <c r="B43" s="167"/>
      <c r="C43" s="300"/>
      <c r="D43" s="167"/>
      <c r="E43" s="168" t="s">
        <v>451</v>
      </c>
      <c r="F43" s="168"/>
      <c r="G43" s="169"/>
      <c r="H43" s="168"/>
      <c r="I43" s="169"/>
      <c r="J43" s="168"/>
      <c r="K43" s="22"/>
    </row>
  </sheetData>
  <sortState ref="B8:C35">
    <sortCondition descending="1" ref="C8:C35"/>
  </sortState>
  <mergeCells count="8">
    <mergeCell ref="B1:J1"/>
    <mergeCell ref="J10:J11"/>
    <mergeCell ref="B10:B11"/>
    <mergeCell ref="A10:A11"/>
    <mergeCell ref="C10:C11"/>
    <mergeCell ref="E10:E11"/>
    <mergeCell ref="E8:J8"/>
    <mergeCell ref="E7:J7"/>
  </mergeCells>
  <conditionalFormatting sqref="E2:E7 E44:E1048576 E9:E10 E42">
    <cfRule type="cellIs" dxfId="125" priority="1" operator="between">
      <formula>1</formula>
      <formula>3</formula>
    </cfRule>
  </conditionalFormatting>
  <printOptions horizontalCentered="1"/>
  <pageMargins left="0.59055118110236227" right="0.39370078740157483" top="0" bottom="0" header="0.51181102362204722" footer="0.39370078740157483"/>
  <pageSetup paperSize="9" scale="72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98"/>
  <sheetViews>
    <sheetView tabSelected="1" view="pageBreakPreview" zoomScale="85" zoomScaleNormal="100" zoomScaleSheetLayoutView="85" workbookViewId="0">
      <pane ySplit="9" topLeftCell="A122" activePane="bottomLeft" state="frozen"/>
      <selection pane="bottomLeft" activeCell="H284" sqref="H284:H291"/>
    </sheetView>
  </sheetViews>
  <sheetFormatPr defaultColWidth="9.109375" defaultRowHeight="17.399999999999999" x14ac:dyDescent="0.25"/>
  <cols>
    <col min="1" max="1" width="4.5546875" style="26" customWidth="1"/>
    <col min="2" max="2" width="5.6640625" style="26" customWidth="1"/>
    <col min="3" max="3" width="43.6640625" style="87" customWidth="1"/>
    <col min="4" max="4" width="15" style="274" customWidth="1"/>
    <col min="5" max="5" width="10.6640625" style="274" customWidth="1"/>
    <col min="6" max="6" width="21.33203125" style="287" customWidth="1"/>
    <col min="7" max="7" width="17.5546875" style="250" customWidth="1"/>
    <col min="8" max="8" width="16.44140625" style="89" customWidth="1"/>
    <col min="9" max="9" width="11.6640625" style="26" customWidth="1"/>
    <col min="10" max="10" width="18.33203125" style="29" customWidth="1"/>
    <col min="11" max="11" width="25.33203125" style="34" customWidth="1"/>
    <col min="12" max="12" width="28.88671875" style="34" customWidth="1"/>
    <col min="13" max="13" width="33.33203125" style="34" customWidth="1"/>
    <col min="14" max="16384" width="9.109375" style="34"/>
  </cols>
  <sheetData>
    <row r="1" spans="1:13" ht="22.95" customHeight="1" x14ac:dyDescent="0.25">
      <c r="A1"/>
      <c r="B1" s="125"/>
      <c r="C1" s="326"/>
      <c r="D1" s="326"/>
      <c r="E1" s="326"/>
      <c r="F1" s="326"/>
      <c r="G1" s="326"/>
      <c r="H1" s="326"/>
      <c r="I1" s="17"/>
      <c r="J1" s="17"/>
    </row>
    <row r="2" spans="1:13" ht="15.6" x14ac:dyDescent="0.25">
      <c r="A2" s="327" t="s">
        <v>454</v>
      </c>
      <c r="B2" s="327"/>
      <c r="C2" s="327"/>
      <c r="D2" s="327"/>
      <c r="E2" s="327"/>
      <c r="F2" s="327"/>
      <c r="G2" s="327"/>
      <c r="H2" s="327"/>
      <c r="I2" s="18"/>
    </row>
    <row r="3" spans="1:13" ht="15.6" x14ac:dyDescent="0.25">
      <c r="A3" s="239"/>
      <c r="B3" s="239"/>
      <c r="C3" s="239"/>
      <c r="D3" s="239"/>
      <c r="E3" s="239"/>
      <c r="F3" s="239"/>
      <c r="G3" s="239"/>
      <c r="H3" s="239"/>
      <c r="I3" s="18"/>
    </row>
    <row r="4" spans="1:13" ht="22.8" x14ac:dyDescent="0.25">
      <c r="A4" s="239"/>
      <c r="B4" s="239"/>
      <c r="C4" s="239"/>
      <c r="D4" s="34"/>
      <c r="E4" s="411" t="s">
        <v>447</v>
      </c>
      <c r="F4" s="239"/>
      <c r="G4" s="239"/>
      <c r="H4" s="239"/>
      <c r="I4" s="18"/>
    </row>
    <row r="5" spans="1:13" ht="35.4" customHeight="1" x14ac:dyDescent="0.25">
      <c r="A5" s="239"/>
      <c r="B5" s="239"/>
      <c r="C5" s="239"/>
      <c r="D5" s="412"/>
      <c r="E5" s="34"/>
      <c r="F5" s="412" t="s">
        <v>453</v>
      </c>
      <c r="G5" s="239"/>
      <c r="H5" s="239"/>
      <c r="I5" s="18"/>
    </row>
    <row r="6" spans="1:13" ht="31.8" customHeight="1" x14ac:dyDescent="0.25">
      <c r="A6" s="239"/>
      <c r="B6" s="239"/>
      <c r="C6" s="239"/>
      <c r="D6" s="411"/>
      <c r="E6" s="412"/>
      <c r="F6" s="239"/>
      <c r="G6" s="414" t="s">
        <v>455</v>
      </c>
      <c r="H6" s="414"/>
      <c r="I6" s="18"/>
    </row>
    <row r="7" spans="1:13" ht="45.75" customHeight="1" thickBot="1" x14ac:dyDescent="0.3">
      <c r="A7" s="413"/>
      <c r="B7" s="413"/>
      <c r="C7" s="413"/>
      <c r="D7" s="413"/>
      <c r="E7" s="413"/>
      <c r="F7" s="413"/>
      <c r="G7" s="160" t="s">
        <v>42</v>
      </c>
      <c r="H7" s="413"/>
      <c r="J7" s="26"/>
    </row>
    <row r="8" spans="1:13" ht="26.4" customHeight="1" x14ac:dyDescent="0.25">
      <c r="A8" s="347" t="s">
        <v>5</v>
      </c>
      <c r="B8" s="345" t="s">
        <v>0</v>
      </c>
      <c r="C8" s="349" t="s">
        <v>1</v>
      </c>
      <c r="D8" s="351" t="s">
        <v>438</v>
      </c>
      <c r="E8" s="351"/>
      <c r="F8" s="351"/>
      <c r="G8" s="351"/>
      <c r="H8" s="352" t="s">
        <v>2</v>
      </c>
      <c r="J8" s="26"/>
      <c r="M8" s="193"/>
    </row>
    <row r="9" spans="1:13" ht="40.200000000000003" customHeight="1" thickBot="1" x14ac:dyDescent="0.3">
      <c r="A9" s="348"/>
      <c r="B9" s="346"/>
      <c r="C9" s="350"/>
      <c r="D9" s="263" t="s">
        <v>441</v>
      </c>
      <c r="E9" s="263" t="s">
        <v>439</v>
      </c>
      <c r="F9" s="277" t="s">
        <v>444</v>
      </c>
      <c r="G9" s="241" t="s">
        <v>440</v>
      </c>
      <c r="H9" s="353"/>
      <c r="M9" s="193"/>
    </row>
    <row r="10" spans="1:13" ht="18.600000000000001" hidden="1" thickBot="1" x14ac:dyDescent="0.3">
      <c r="A10" s="100"/>
      <c r="B10" s="101"/>
      <c r="C10" s="102" t="s">
        <v>77</v>
      </c>
      <c r="D10" s="264"/>
      <c r="E10" s="264"/>
      <c r="F10" s="278"/>
      <c r="G10" s="242"/>
      <c r="H10" s="103"/>
      <c r="M10" s="179" t="s">
        <v>121</v>
      </c>
    </row>
    <row r="11" spans="1:13" ht="18.600000000000001" hidden="1" customHeight="1" thickBot="1" x14ac:dyDescent="0.3">
      <c r="A11" s="104">
        <v>1</v>
      </c>
      <c r="B11" s="105"/>
      <c r="C11" s="106"/>
      <c r="D11" s="265"/>
      <c r="E11" s="265"/>
      <c r="F11" s="279">
        <f>D11+E11</f>
        <v>0</v>
      </c>
      <c r="G11" s="339" t="e">
        <f>SUM(F11:F18)+#REF!-(MAX(F11:F18))</f>
        <v>#REF!</v>
      </c>
      <c r="H11" s="342"/>
      <c r="M11" s="179" t="s">
        <v>122</v>
      </c>
    </row>
    <row r="12" spans="1:13" ht="18.600000000000001" hidden="1" customHeight="1" thickBot="1" x14ac:dyDescent="0.3">
      <c r="A12" s="107">
        <v>2</v>
      </c>
      <c r="B12" s="108"/>
      <c r="C12" s="109"/>
      <c r="D12" s="266"/>
      <c r="E12" s="266"/>
      <c r="F12" s="280">
        <f t="shared" ref="F12:F18" si="0">D12+E12</f>
        <v>0</v>
      </c>
      <c r="G12" s="340"/>
      <c r="H12" s="343"/>
      <c r="M12" s="179" t="s">
        <v>123</v>
      </c>
    </row>
    <row r="13" spans="1:13" ht="18.600000000000001" hidden="1" customHeight="1" thickBot="1" x14ac:dyDescent="0.3">
      <c r="A13" s="107">
        <v>3</v>
      </c>
      <c r="B13" s="108"/>
      <c r="C13" s="109"/>
      <c r="D13" s="266"/>
      <c r="E13" s="266"/>
      <c r="F13" s="280">
        <f t="shared" si="0"/>
        <v>0</v>
      </c>
      <c r="G13" s="340"/>
      <c r="H13" s="343"/>
      <c r="I13" s="90"/>
      <c r="M13" s="179" t="s">
        <v>124</v>
      </c>
    </row>
    <row r="14" spans="1:13" ht="18.600000000000001" hidden="1" customHeight="1" thickBot="1" x14ac:dyDescent="0.3">
      <c r="A14" s="107">
        <v>4</v>
      </c>
      <c r="B14" s="108"/>
      <c r="C14" s="109"/>
      <c r="D14" s="266"/>
      <c r="E14" s="266"/>
      <c r="F14" s="280">
        <f t="shared" si="0"/>
        <v>0</v>
      </c>
      <c r="G14" s="340"/>
      <c r="H14" s="343"/>
      <c r="J14" s="93">
        <f>F11+F12+F13+F14+F15+F16+F17+F18</f>
        <v>0</v>
      </c>
      <c r="M14" s="179" t="s">
        <v>125</v>
      </c>
    </row>
    <row r="15" spans="1:13" ht="18.600000000000001" hidden="1" customHeight="1" thickBot="1" x14ac:dyDescent="0.3">
      <c r="A15" s="107">
        <v>5</v>
      </c>
      <c r="B15" s="108"/>
      <c r="C15" s="109"/>
      <c r="D15" s="266"/>
      <c r="E15" s="266"/>
      <c r="F15" s="280">
        <f t="shared" si="0"/>
        <v>0</v>
      </c>
      <c r="G15" s="340"/>
      <c r="H15" s="343"/>
      <c r="J15" s="93"/>
      <c r="M15" s="180" t="s">
        <v>126</v>
      </c>
    </row>
    <row r="16" spans="1:13" ht="18.600000000000001" hidden="1" customHeight="1" thickBot="1" x14ac:dyDescent="0.35">
      <c r="A16" s="107">
        <v>6</v>
      </c>
      <c r="B16" s="108"/>
      <c r="C16" s="109"/>
      <c r="D16" s="266"/>
      <c r="E16" s="266"/>
      <c r="F16" s="280">
        <f t="shared" si="0"/>
        <v>0</v>
      </c>
      <c r="G16" s="340"/>
      <c r="H16" s="343"/>
      <c r="J16" s="93"/>
      <c r="M16" s="181" t="s">
        <v>127</v>
      </c>
    </row>
    <row r="17" spans="1:15" ht="18.600000000000001" hidden="1" customHeight="1" thickBot="1" x14ac:dyDescent="0.3">
      <c r="A17" s="107">
        <v>7</v>
      </c>
      <c r="B17" s="108"/>
      <c r="C17" s="109"/>
      <c r="D17" s="266"/>
      <c r="E17" s="266"/>
      <c r="F17" s="280">
        <f t="shared" si="0"/>
        <v>0</v>
      </c>
      <c r="G17" s="340"/>
      <c r="H17" s="343"/>
      <c r="J17" s="93"/>
    </row>
    <row r="18" spans="1:15" ht="18.600000000000001" hidden="1" customHeight="1" thickBot="1" x14ac:dyDescent="0.3">
      <c r="A18" s="110">
        <v>8</v>
      </c>
      <c r="B18" s="111"/>
      <c r="C18" s="112"/>
      <c r="D18" s="267"/>
      <c r="E18" s="267"/>
      <c r="F18" s="281">
        <f t="shared" si="0"/>
        <v>0</v>
      </c>
      <c r="G18" s="341"/>
      <c r="H18" s="344"/>
      <c r="J18" s="93"/>
    </row>
    <row r="19" spans="1:15" ht="18.600000000000001" thickBot="1" x14ac:dyDescent="0.3">
      <c r="A19" s="96"/>
      <c r="B19" s="86" t="s">
        <v>80</v>
      </c>
      <c r="C19" s="149" t="s">
        <v>344</v>
      </c>
      <c r="D19" s="268"/>
      <c r="E19" s="268"/>
      <c r="F19" s="282"/>
      <c r="G19" s="243"/>
      <c r="H19" s="137"/>
    </row>
    <row r="20" spans="1:15" ht="15.6" x14ac:dyDescent="0.25">
      <c r="A20" s="141">
        <v>1</v>
      </c>
      <c r="B20" s="224">
        <v>434</v>
      </c>
      <c r="C20" s="190" t="s">
        <v>206</v>
      </c>
      <c r="D20" s="270">
        <v>8</v>
      </c>
      <c r="E20" s="270">
        <v>22</v>
      </c>
      <c r="F20" s="289">
        <v>5.3240740740740744E-4</v>
      </c>
      <c r="G20" s="333">
        <f>E20+E21+E22+E23+E24+E25+E26+E27</f>
        <v>225</v>
      </c>
      <c r="H20" s="354">
        <v>22</v>
      </c>
    </row>
    <row r="21" spans="1:15" ht="15.6" x14ac:dyDescent="0.25">
      <c r="A21" s="138">
        <v>2</v>
      </c>
      <c r="B21" s="225">
        <v>114</v>
      </c>
      <c r="C21" s="189" t="s">
        <v>207</v>
      </c>
      <c r="D21" s="233">
        <v>5</v>
      </c>
      <c r="E21" s="233">
        <v>13</v>
      </c>
      <c r="F21" s="254">
        <v>3.4722222222222224E-4</v>
      </c>
      <c r="G21" s="334"/>
      <c r="H21" s="355"/>
      <c r="K21" s="98"/>
    </row>
    <row r="22" spans="1:15" ht="15.6" x14ac:dyDescent="0.25">
      <c r="A22" s="138">
        <v>3</v>
      </c>
      <c r="B22" s="225">
        <v>127</v>
      </c>
      <c r="C22" s="189" t="s">
        <v>208</v>
      </c>
      <c r="D22" s="233">
        <v>13</v>
      </c>
      <c r="E22" s="233">
        <v>36</v>
      </c>
      <c r="F22" s="254">
        <v>5.5555555555555556E-4</v>
      </c>
      <c r="G22" s="334"/>
      <c r="H22" s="355"/>
    </row>
    <row r="23" spans="1:15" ht="15.6" x14ac:dyDescent="0.25">
      <c r="A23" s="138">
        <v>4</v>
      </c>
      <c r="B23" s="225">
        <v>159</v>
      </c>
      <c r="C23" s="189" t="s">
        <v>410</v>
      </c>
      <c r="D23" s="233">
        <v>10</v>
      </c>
      <c r="E23" s="233">
        <v>28</v>
      </c>
      <c r="F23" s="254">
        <v>4.6296296296296293E-4</v>
      </c>
      <c r="G23" s="334"/>
      <c r="H23" s="355"/>
      <c r="M23" s="98"/>
    </row>
    <row r="24" spans="1:15" ht="15.6" x14ac:dyDescent="0.25">
      <c r="A24" s="138">
        <v>5</v>
      </c>
      <c r="B24" s="225">
        <v>131</v>
      </c>
      <c r="C24" s="189" t="s">
        <v>209</v>
      </c>
      <c r="D24" s="233">
        <v>16</v>
      </c>
      <c r="E24" s="233">
        <v>42</v>
      </c>
      <c r="F24" s="254">
        <v>9.0277777777777784E-4</v>
      </c>
      <c r="G24" s="334"/>
      <c r="H24" s="355"/>
      <c r="J24" s="93">
        <f>E20+E21+E22+E23+E24+E25+E26</f>
        <v>225</v>
      </c>
      <c r="K24" s="98"/>
      <c r="O24" s="98"/>
    </row>
    <row r="25" spans="1:15" ht="18" customHeight="1" x14ac:dyDescent="0.25">
      <c r="A25" s="138">
        <v>6</v>
      </c>
      <c r="B25" s="225">
        <v>137</v>
      </c>
      <c r="C25" s="189" t="s">
        <v>210</v>
      </c>
      <c r="D25" s="233">
        <v>18</v>
      </c>
      <c r="E25" s="233">
        <v>46</v>
      </c>
      <c r="F25" s="254">
        <v>7.407407407407407E-4</v>
      </c>
      <c r="G25" s="334"/>
      <c r="H25" s="355"/>
    </row>
    <row r="26" spans="1:15" ht="19.5" customHeight="1" x14ac:dyDescent="0.25">
      <c r="A26" s="138">
        <v>7</v>
      </c>
      <c r="B26" s="226">
        <v>178</v>
      </c>
      <c r="C26" s="189" t="s">
        <v>211</v>
      </c>
      <c r="D26" s="233">
        <v>14</v>
      </c>
      <c r="E26" s="233">
        <v>38</v>
      </c>
      <c r="F26" s="254">
        <v>7.8703703703703705E-4</v>
      </c>
      <c r="G26" s="334"/>
      <c r="H26" s="355"/>
    </row>
    <row r="27" spans="1:15" ht="19.5" customHeight="1" thickBot="1" x14ac:dyDescent="0.3">
      <c r="A27" s="139">
        <v>8</v>
      </c>
      <c r="B27" s="404">
        <v>452</v>
      </c>
      <c r="C27" s="215" t="s">
        <v>212</v>
      </c>
      <c r="D27" s="276">
        <v>0</v>
      </c>
      <c r="E27" s="276">
        <v>0</v>
      </c>
      <c r="F27" s="403">
        <v>1.5046296296296297E-4</v>
      </c>
      <c r="G27" s="335"/>
      <c r="H27" s="356"/>
    </row>
    <row r="28" spans="1:15" s="115" customFormat="1" ht="33" customHeight="1" thickBot="1" x14ac:dyDescent="0.3">
      <c r="A28" s="96"/>
      <c r="B28" s="86" t="s">
        <v>81</v>
      </c>
      <c r="C28" s="331" t="s">
        <v>343</v>
      </c>
      <c r="D28" s="332"/>
      <c r="E28" s="332"/>
      <c r="F28" s="257"/>
      <c r="G28" s="245"/>
      <c r="H28" s="176"/>
      <c r="I28" s="114"/>
      <c r="J28" s="19"/>
    </row>
    <row r="29" spans="1:15" s="115" customFormat="1" ht="15.6" x14ac:dyDescent="0.25">
      <c r="A29" s="141">
        <v>1</v>
      </c>
      <c r="B29" s="144">
        <v>217</v>
      </c>
      <c r="C29" s="405" t="s">
        <v>294</v>
      </c>
      <c r="D29" s="252">
        <v>1</v>
      </c>
      <c r="E29" s="252">
        <v>1</v>
      </c>
      <c r="F29" s="262">
        <v>3.5879629629629635E-4</v>
      </c>
      <c r="G29" s="333">
        <v>228</v>
      </c>
      <c r="H29" s="336">
        <v>20</v>
      </c>
      <c r="I29" s="114"/>
      <c r="J29" s="19"/>
      <c r="K29" s="121"/>
    </row>
    <row r="30" spans="1:15" s="115" customFormat="1" ht="15.6" x14ac:dyDescent="0.25">
      <c r="A30" s="138">
        <v>2</v>
      </c>
      <c r="B30" s="113">
        <v>267</v>
      </c>
      <c r="C30" s="182" t="s">
        <v>295</v>
      </c>
      <c r="D30" s="233">
        <v>13</v>
      </c>
      <c r="E30" s="233">
        <v>36</v>
      </c>
      <c r="F30" s="254">
        <v>7.291666666666667E-4</v>
      </c>
      <c r="G30" s="334"/>
      <c r="H30" s="337"/>
      <c r="I30" s="114"/>
      <c r="J30" s="19"/>
    </row>
    <row r="31" spans="1:15" s="115" customFormat="1" ht="15.6" x14ac:dyDescent="0.25">
      <c r="A31" s="138">
        <v>3</v>
      </c>
      <c r="B31" s="113">
        <v>275</v>
      </c>
      <c r="C31" s="182" t="s">
        <v>296</v>
      </c>
      <c r="D31" s="233">
        <v>12</v>
      </c>
      <c r="E31" s="233">
        <v>34</v>
      </c>
      <c r="F31" s="254">
        <v>8.2175925925925917E-4</v>
      </c>
      <c r="G31" s="334"/>
      <c r="H31" s="337"/>
      <c r="I31" s="114"/>
      <c r="J31" s="19"/>
    </row>
    <row r="32" spans="1:15" s="115" customFormat="1" ht="15.6" x14ac:dyDescent="0.25">
      <c r="A32" s="138">
        <v>4</v>
      </c>
      <c r="B32" s="113">
        <v>264</v>
      </c>
      <c r="C32" s="182" t="s">
        <v>297</v>
      </c>
      <c r="D32" s="233">
        <v>11</v>
      </c>
      <c r="E32" s="233">
        <v>31</v>
      </c>
      <c r="F32" s="254">
        <v>8.449074074074075E-4</v>
      </c>
      <c r="G32" s="334"/>
      <c r="H32" s="337"/>
      <c r="I32" s="114"/>
      <c r="J32" s="19"/>
    </row>
    <row r="33" spans="1:11" s="115" customFormat="1" ht="15.6" x14ac:dyDescent="0.25">
      <c r="A33" s="138">
        <v>5</v>
      </c>
      <c r="B33" s="113">
        <v>248</v>
      </c>
      <c r="C33" s="182" t="s">
        <v>298</v>
      </c>
      <c r="D33" s="233">
        <v>15</v>
      </c>
      <c r="E33" s="233">
        <v>40</v>
      </c>
      <c r="F33" s="254">
        <v>6.8287037037037025E-4</v>
      </c>
      <c r="G33" s="334"/>
      <c r="H33" s="337"/>
      <c r="I33" s="114"/>
      <c r="J33" s="116">
        <f>E30+E31+E32+E33+E34+E35+E36</f>
        <v>228</v>
      </c>
      <c r="K33" s="98"/>
    </row>
    <row r="34" spans="1:11" s="115" customFormat="1" ht="15.6" x14ac:dyDescent="0.25">
      <c r="A34" s="138">
        <v>6</v>
      </c>
      <c r="B34" s="113">
        <v>236</v>
      </c>
      <c r="C34" s="182" t="s">
        <v>299</v>
      </c>
      <c r="D34" s="233">
        <v>12</v>
      </c>
      <c r="E34" s="233">
        <v>34</v>
      </c>
      <c r="F34" s="254">
        <v>7.7546296296296304E-4</v>
      </c>
      <c r="G34" s="334"/>
      <c r="H34" s="337"/>
      <c r="I34" s="114"/>
      <c r="J34" s="19"/>
    </row>
    <row r="35" spans="1:11" s="115" customFormat="1" ht="15.6" x14ac:dyDescent="0.25">
      <c r="A35" s="138">
        <v>7</v>
      </c>
      <c r="B35" s="113">
        <v>297</v>
      </c>
      <c r="C35" s="182" t="s">
        <v>300</v>
      </c>
      <c r="D35" s="233">
        <v>7</v>
      </c>
      <c r="E35" s="233">
        <v>19</v>
      </c>
      <c r="F35" s="254">
        <v>4.1666666666666669E-4</v>
      </c>
      <c r="G35" s="334"/>
      <c r="H35" s="337"/>
      <c r="I35" s="114"/>
      <c r="J35" s="19"/>
    </row>
    <row r="36" spans="1:11" s="115" customFormat="1" ht="16.2" thickBot="1" x14ac:dyDescent="0.3">
      <c r="A36" s="139">
        <v>8</v>
      </c>
      <c r="B36" s="140">
        <v>287</v>
      </c>
      <c r="C36" s="216" t="s">
        <v>301</v>
      </c>
      <c r="D36" s="233">
        <v>12</v>
      </c>
      <c r="E36" s="233">
        <v>34</v>
      </c>
      <c r="F36" s="254">
        <v>9.7222222222222209E-4</v>
      </c>
      <c r="G36" s="335"/>
      <c r="H36" s="338"/>
      <c r="I36" s="114"/>
      <c r="J36" s="19"/>
    </row>
    <row r="37" spans="1:11" ht="18" customHeight="1" thickBot="1" x14ac:dyDescent="0.35">
      <c r="A37" s="120"/>
      <c r="B37" s="86" t="s">
        <v>82</v>
      </c>
      <c r="C37" s="118" t="s">
        <v>342</v>
      </c>
      <c r="D37" s="236"/>
      <c r="E37" s="236"/>
      <c r="F37" s="257"/>
      <c r="G37" s="245"/>
      <c r="H37" s="178"/>
      <c r="I37" s="34"/>
      <c r="J37" s="34"/>
    </row>
    <row r="38" spans="1:11" ht="18" customHeight="1" x14ac:dyDescent="0.25">
      <c r="A38" s="141">
        <v>1</v>
      </c>
      <c r="B38" s="144">
        <v>51</v>
      </c>
      <c r="C38" s="210" t="s">
        <v>331</v>
      </c>
      <c r="D38" s="306">
        <v>17</v>
      </c>
      <c r="E38" s="306">
        <v>44</v>
      </c>
      <c r="F38" s="261">
        <v>9.4907407407407408E-4</v>
      </c>
      <c r="G38" s="333">
        <v>472</v>
      </c>
      <c r="H38" s="357">
        <v>2</v>
      </c>
      <c r="I38" s="34"/>
      <c r="J38" s="34"/>
    </row>
    <row r="39" spans="1:11" ht="18" customHeight="1" x14ac:dyDescent="0.25">
      <c r="A39" s="138">
        <v>2</v>
      </c>
      <c r="B39" s="113">
        <v>62</v>
      </c>
      <c r="C39" s="211" t="s">
        <v>332</v>
      </c>
      <c r="D39" s="233">
        <v>31</v>
      </c>
      <c r="E39" s="233">
        <v>72</v>
      </c>
      <c r="F39" s="254">
        <v>2.0370370370370373E-3</v>
      </c>
      <c r="G39" s="334"/>
      <c r="H39" s="358"/>
      <c r="I39" s="34"/>
      <c r="J39" s="34"/>
    </row>
    <row r="40" spans="1:11" ht="18" customHeight="1" x14ac:dyDescent="0.25">
      <c r="A40" s="138">
        <v>3</v>
      </c>
      <c r="B40" s="113">
        <v>42</v>
      </c>
      <c r="C40" s="211" t="s">
        <v>333</v>
      </c>
      <c r="D40" s="233">
        <v>22</v>
      </c>
      <c r="E40" s="233">
        <v>54</v>
      </c>
      <c r="F40" s="254">
        <v>1.0185185185185186E-3</v>
      </c>
      <c r="G40" s="334"/>
      <c r="H40" s="358"/>
      <c r="I40" s="34"/>
      <c r="J40" s="34"/>
    </row>
    <row r="41" spans="1:11" ht="18" customHeight="1" x14ac:dyDescent="0.25">
      <c r="A41" s="138">
        <v>4</v>
      </c>
      <c r="B41" s="219">
        <v>23</v>
      </c>
      <c r="C41" s="212" t="s">
        <v>334</v>
      </c>
      <c r="D41" s="233">
        <v>38</v>
      </c>
      <c r="E41" s="233">
        <v>86</v>
      </c>
      <c r="F41" s="254">
        <v>1.7592592592592592E-3</v>
      </c>
      <c r="G41" s="334"/>
      <c r="H41" s="358"/>
      <c r="I41" s="34"/>
      <c r="J41" s="251">
        <f>E39+E40+E41+E42+E43+E44+E45</f>
        <v>472</v>
      </c>
    </row>
    <row r="42" spans="1:11" ht="18" customHeight="1" x14ac:dyDescent="0.25">
      <c r="A42" s="138">
        <v>5</v>
      </c>
      <c r="B42" s="113">
        <v>27</v>
      </c>
      <c r="C42" s="211" t="s">
        <v>335</v>
      </c>
      <c r="D42" s="233">
        <v>26</v>
      </c>
      <c r="E42" s="233">
        <v>62</v>
      </c>
      <c r="F42" s="254">
        <v>1.6435185185185183E-3</v>
      </c>
      <c r="G42" s="334"/>
      <c r="H42" s="358"/>
      <c r="I42" s="34"/>
      <c r="J42" s="34"/>
    </row>
    <row r="43" spans="1:11" ht="18" customHeight="1" x14ac:dyDescent="0.25">
      <c r="A43" s="138">
        <v>6</v>
      </c>
      <c r="B43" s="113">
        <v>34</v>
      </c>
      <c r="C43" s="211" t="s">
        <v>338</v>
      </c>
      <c r="D43" s="233">
        <v>30</v>
      </c>
      <c r="E43" s="233">
        <v>70</v>
      </c>
      <c r="F43" s="254">
        <v>2.0370370370370373E-3</v>
      </c>
      <c r="G43" s="334"/>
      <c r="H43" s="358"/>
      <c r="I43" s="34"/>
      <c r="J43" s="34"/>
    </row>
    <row r="44" spans="1:11" ht="18" customHeight="1" x14ac:dyDescent="0.25">
      <c r="A44" s="138">
        <v>7</v>
      </c>
      <c r="B44" s="113">
        <v>33</v>
      </c>
      <c r="C44" s="211" t="s">
        <v>336</v>
      </c>
      <c r="D44" s="233">
        <v>24</v>
      </c>
      <c r="E44" s="233">
        <v>58</v>
      </c>
      <c r="F44" s="254">
        <v>1.736111111111111E-3</v>
      </c>
      <c r="G44" s="334"/>
      <c r="H44" s="358"/>
      <c r="I44" s="34"/>
      <c r="J44" s="34"/>
    </row>
    <row r="45" spans="1:11" ht="18" customHeight="1" thickBot="1" x14ac:dyDescent="0.3">
      <c r="A45" s="139">
        <v>8</v>
      </c>
      <c r="B45" s="140">
        <v>29</v>
      </c>
      <c r="C45" s="213" t="s">
        <v>337</v>
      </c>
      <c r="D45" s="269">
        <v>30</v>
      </c>
      <c r="E45" s="269">
        <v>70</v>
      </c>
      <c r="F45" s="260">
        <v>2.0833333333333333E-3</v>
      </c>
      <c r="G45" s="335"/>
      <c r="H45" s="359"/>
      <c r="I45" s="34"/>
      <c r="J45" s="34"/>
    </row>
    <row r="46" spans="1:11" ht="18" customHeight="1" thickBot="1" x14ac:dyDescent="0.3">
      <c r="A46" s="120"/>
      <c r="B46" s="86" t="s">
        <v>83</v>
      </c>
      <c r="C46" s="331" t="s">
        <v>341</v>
      </c>
      <c r="D46" s="332"/>
      <c r="E46" s="332"/>
      <c r="F46" s="332"/>
      <c r="G46" s="245"/>
      <c r="H46" s="178"/>
      <c r="I46" s="34"/>
      <c r="J46" s="34"/>
    </row>
    <row r="47" spans="1:11" ht="18" customHeight="1" x14ac:dyDescent="0.25">
      <c r="A47" s="141">
        <v>1</v>
      </c>
      <c r="B47" s="144">
        <v>190</v>
      </c>
      <c r="C47" s="190" t="s">
        <v>152</v>
      </c>
      <c r="D47" s="233">
        <v>10</v>
      </c>
      <c r="E47" s="233">
        <v>28</v>
      </c>
      <c r="F47" s="254">
        <v>6.9444444444444447E-4</v>
      </c>
      <c r="G47" s="333">
        <v>276</v>
      </c>
      <c r="H47" s="336">
        <v>13</v>
      </c>
      <c r="I47" s="34"/>
      <c r="J47" s="34"/>
    </row>
    <row r="48" spans="1:11" ht="18" customHeight="1" x14ac:dyDescent="0.25">
      <c r="A48" s="138">
        <v>2</v>
      </c>
      <c r="B48" s="113">
        <v>102</v>
      </c>
      <c r="C48" s="189" t="s">
        <v>153</v>
      </c>
      <c r="D48" s="233">
        <v>17</v>
      </c>
      <c r="E48" s="233">
        <v>44</v>
      </c>
      <c r="F48" s="254">
        <v>8.3333333333333339E-4</v>
      </c>
      <c r="G48" s="334"/>
      <c r="H48" s="337"/>
      <c r="I48" s="34"/>
      <c r="J48" s="34"/>
    </row>
    <row r="49" spans="1:11" ht="18" customHeight="1" x14ac:dyDescent="0.25">
      <c r="A49" s="138">
        <v>3</v>
      </c>
      <c r="B49" s="113">
        <v>175</v>
      </c>
      <c r="C49" s="189" t="s">
        <v>154</v>
      </c>
      <c r="D49" s="233">
        <v>21</v>
      </c>
      <c r="E49" s="233">
        <v>52</v>
      </c>
      <c r="F49" s="254">
        <v>1.0879629629629629E-3</v>
      </c>
      <c r="G49" s="334"/>
      <c r="H49" s="337"/>
      <c r="I49" s="34"/>
      <c r="J49" s="34"/>
    </row>
    <row r="50" spans="1:11" ht="18" customHeight="1" x14ac:dyDescent="0.25">
      <c r="A50" s="138">
        <v>4</v>
      </c>
      <c r="B50" s="114">
        <v>103</v>
      </c>
      <c r="C50" s="303" t="s">
        <v>155</v>
      </c>
      <c r="D50" s="252">
        <v>5</v>
      </c>
      <c r="E50" s="252">
        <v>13</v>
      </c>
      <c r="F50" s="262">
        <v>2.7777777777777778E-4</v>
      </c>
      <c r="G50" s="334"/>
      <c r="H50" s="337"/>
      <c r="I50" s="34"/>
      <c r="J50" s="34"/>
    </row>
    <row r="51" spans="1:11" ht="18" customHeight="1" x14ac:dyDescent="0.25">
      <c r="A51" s="138">
        <v>5</v>
      </c>
      <c r="B51" s="113">
        <v>191</v>
      </c>
      <c r="C51" s="189" t="s">
        <v>156</v>
      </c>
      <c r="D51" s="233">
        <v>16</v>
      </c>
      <c r="E51" s="233">
        <v>42</v>
      </c>
      <c r="F51" s="254">
        <v>7.7546296296296304E-4</v>
      </c>
      <c r="G51" s="334"/>
      <c r="H51" s="337"/>
      <c r="I51" s="34"/>
      <c r="J51" s="251">
        <f>E47+E48+E49+E51+E52+E53+E54</f>
        <v>276</v>
      </c>
    </row>
    <row r="52" spans="1:11" ht="18" customHeight="1" x14ac:dyDescent="0.25">
      <c r="A52" s="138">
        <v>6</v>
      </c>
      <c r="B52" s="113">
        <v>123</v>
      </c>
      <c r="C52" s="189" t="s">
        <v>157</v>
      </c>
      <c r="D52" s="233">
        <v>13</v>
      </c>
      <c r="E52" s="233">
        <v>36</v>
      </c>
      <c r="F52" s="254">
        <v>7.291666666666667E-4</v>
      </c>
      <c r="G52" s="334"/>
      <c r="H52" s="337"/>
      <c r="I52" s="34"/>
      <c r="J52" s="34"/>
    </row>
    <row r="53" spans="1:11" ht="18" customHeight="1" x14ac:dyDescent="0.25">
      <c r="A53" s="138">
        <v>7</v>
      </c>
      <c r="B53" s="188">
        <v>75</v>
      </c>
      <c r="C53" s="189" t="s">
        <v>158</v>
      </c>
      <c r="D53" s="233">
        <v>13</v>
      </c>
      <c r="E53" s="233">
        <v>36</v>
      </c>
      <c r="F53" s="254">
        <v>8.7962962962962962E-4</v>
      </c>
      <c r="G53" s="334"/>
      <c r="H53" s="337"/>
    </row>
    <row r="54" spans="1:11" ht="18" customHeight="1" thickBot="1" x14ac:dyDescent="0.3">
      <c r="A54" s="139">
        <v>8</v>
      </c>
      <c r="B54" s="140">
        <v>144</v>
      </c>
      <c r="C54" s="215" t="s">
        <v>371</v>
      </c>
      <c r="D54" s="233">
        <v>14</v>
      </c>
      <c r="E54" s="233">
        <v>38</v>
      </c>
      <c r="F54" s="254">
        <v>9.4907407407407408E-4</v>
      </c>
      <c r="G54" s="335"/>
      <c r="H54" s="338"/>
    </row>
    <row r="55" spans="1:11" s="115" customFormat="1" ht="16.95" customHeight="1" thickBot="1" x14ac:dyDescent="0.3">
      <c r="A55" s="96"/>
      <c r="B55" s="86" t="s">
        <v>84</v>
      </c>
      <c r="C55" s="119" t="s">
        <v>270</v>
      </c>
      <c r="D55" s="236"/>
      <c r="E55" s="236"/>
      <c r="F55" s="257"/>
      <c r="G55" s="245"/>
      <c r="H55" s="97"/>
      <c r="I55" s="114"/>
      <c r="J55" s="19"/>
    </row>
    <row r="56" spans="1:11" s="115" customFormat="1" ht="15.6" x14ac:dyDescent="0.25">
      <c r="A56" s="141">
        <v>1</v>
      </c>
      <c r="B56" s="144">
        <v>232</v>
      </c>
      <c r="C56" s="186" t="s">
        <v>262</v>
      </c>
      <c r="D56" s="270">
        <v>21</v>
      </c>
      <c r="E56" s="270">
        <v>52</v>
      </c>
      <c r="F56" s="259">
        <v>1.1226851851851851E-3</v>
      </c>
      <c r="G56" s="333">
        <v>360</v>
      </c>
      <c r="H56" s="336">
        <v>4</v>
      </c>
      <c r="I56" s="114"/>
      <c r="J56" s="19"/>
    </row>
    <row r="57" spans="1:11" s="115" customFormat="1" ht="15.6" x14ac:dyDescent="0.25">
      <c r="A57" s="138">
        <v>2</v>
      </c>
      <c r="B57" s="113">
        <v>273</v>
      </c>
      <c r="C57" s="185" t="s">
        <v>263</v>
      </c>
      <c r="D57" s="233">
        <v>21</v>
      </c>
      <c r="E57" s="233">
        <v>52</v>
      </c>
      <c r="F57" s="254">
        <v>1.4351851851851854E-3</v>
      </c>
      <c r="G57" s="334"/>
      <c r="H57" s="337"/>
      <c r="I57" s="114"/>
      <c r="J57" s="19"/>
    </row>
    <row r="58" spans="1:11" s="115" customFormat="1" ht="15.6" x14ac:dyDescent="0.25">
      <c r="A58" s="138">
        <v>3</v>
      </c>
      <c r="B58" s="113">
        <v>268</v>
      </c>
      <c r="C58" s="185" t="s">
        <v>264</v>
      </c>
      <c r="D58" s="233">
        <v>19</v>
      </c>
      <c r="E58" s="233">
        <v>48</v>
      </c>
      <c r="F58" s="254">
        <v>1.1574074074074073E-3</v>
      </c>
      <c r="G58" s="334"/>
      <c r="H58" s="337"/>
      <c r="I58" s="114"/>
      <c r="J58" s="19"/>
    </row>
    <row r="59" spans="1:11" s="115" customFormat="1" ht="15.6" x14ac:dyDescent="0.25">
      <c r="A59" s="138">
        <v>4</v>
      </c>
      <c r="B59" s="113">
        <v>293</v>
      </c>
      <c r="C59" s="185" t="s">
        <v>265</v>
      </c>
      <c r="D59" s="233">
        <v>18</v>
      </c>
      <c r="E59" s="233">
        <v>46</v>
      </c>
      <c r="F59" s="254">
        <v>1.0648148148148147E-3</v>
      </c>
      <c r="G59" s="334"/>
      <c r="H59" s="337"/>
      <c r="I59" s="114"/>
      <c r="J59" s="19"/>
    </row>
    <row r="60" spans="1:11" s="115" customFormat="1" ht="15.6" x14ac:dyDescent="0.25">
      <c r="A60" s="138">
        <v>5</v>
      </c>
      <c r="B60" s="113">
        <v>256</v>
      </c>
      <c r="C60" s="395" t="s">
        <v>266</v>
      </c>
      <c r="D60" s="252">
        <v>13</v>
      </c>
      <c r="E60" s="252">
        <v>36</v>
      </c>
      <c r="F60" s="262">
        <v>1.1226851851851851E-3</v>
      </c>
      <c r="G60" s="334"/>
      <c r="H60" s="337"/>
      <c r="I60" s="114"/>
      <c r="J60" s="116">
        <f>E56+E57+E58+E59+E61+E62+E63</f>
        <v>360</v>
      </c>
      <c r="K60" s="98"/>
    </row>
    <row r="61" spans="1:11" s="115" customFormat="1" ht="15.6" x14ac:dyDescent="0.25">
      <c r="A61" s="138">
        <v>6</v>
      </c>
      <c r="B61" s="113">
        <v>227</v>
      </c>
      <c r="C61" s="185" t="s">
        <v>267</v>
      </c>
      <c r="D61" s="233">
        <v>17</v>
      </c>
      <c r="E61" s="233">
        <v>44</v>
      </c>
      <c r="F61" s="254">
        <v>9.7222222222222209E-4</v>
      </c>
      <c r="G61" s="334"/>
      <c r="H61" s="337"/>
      <c r="I61" s="114"/>
      <c r="J61" s="19"/>
    </row>
    <row r="62" spans="1:11" s="115" customFormat="1" ht="15.6" x14ac:dyDescent="0.25">
      <c r="A62" s="138">
        <v>7</v>
      </c>
      <c r="B62" s="113">
        <v>284</v>
      </c>
      <c r="C62" s="185" t="s">
        <v>268</v>
      </c>
      <c r="D62" s="233">
        <v>28</v>
      </c>
      <c r="E62" s="233">
        <v>66</v>
      </c>
      <c r="F62" s="254">
        <v>1.9097222222222222E-3</v>
      </c>
      <c r="G62" s="334"/>
      <c r="H62" s="337"/>
      <c r="I62" s="114"/>
      <c r="J62" s="19"/>
    </row>
    <row r="63" spans="1:11" s="115" customFormat="1" ht="16.2" thickBot="1" x14ac:dyDescent="0.3">
      <c r="A63" s="139">
        <v>8</v>
      </c>
      <c r="B63" s="140">
        <v>263</v>
      </c>
      <c r="C63" s="187" t="s">
        <v>269</v>
      </c>
      <c r="D63" s="271">
        <v>21</v>
      </c>
      <c r="E63" s="271">
        <v>52</v>
      </c>
      <c r="F63" s="260">
        <v>1.0648148148148147E-3</v>
      </c>
      <c r="G63" s="335"/>
      <c r="H63" s="338"/>
      <c r="I63" s="114"/>
      <c r="J63" s="19"/>
    </row>
    <row r="64" spans="1:11" s="115" customFormat="1" ht="17.399999999999999" customHeight="1" thickBot="1" x14ac:dyDescent="0.3">
      <c r="A64" s="96"/>
      <c r="B64" s="86" t="s">
        <v>85</v>
      </c>
      <c r="C64" s="127" t="s">
        <v>329</v>
      </c>
      <c r="D64" s="236"/>
      <c r="E64" s="236"/>
      <c r="F64" s="257"/>
      <c r="G64" s="245"/>
      <c r="H64" s="97"/>
      <c r="I64" s="114"/>
      <c r="J64" s="19"/>
    </row>
    <row r="65" spans="1:11" s="115" customFormat="1" ht="15.6" x14ac:dyDescent="0.25">
      <c r="A65" s="141">
        <v>1</v>
      </c>
      <c r="B65" s="144">
        <v>253</v>
      </c>
      <c r="C65" s="204" t="s">
        <v>238</v>
      </c>
      <c r="D65" s="270">
        <v>17</v>
      </c>
      <c r="E65" s="270">
        <v>44</v>
      </c>
      <c r="F65" s="259">
        <v>7.8703703703703705E-4</v>
      </c>
      <c r="G65" s="333">
        <v>348</v>
      </c>
      <c r="H65" s="336">
        <v>6</v>
      </c>
      <c r="I65" s="114"/>
      <c r="J65" s="19"/>
    </row>
    <row r="66" spans="1:11" s="115" customFormat="1" ht="15.6" x14ac:dyDescent="0.25">
      <c r="A66" s="138">
        <v>2</v>
      </c>
      <c r="B66" s="113">
        <v>202</v>
      </c>
      <c r="C66" s="203" t="s">
        <v>239</v>
      </c>
      <c r="D66" s="233">
        <v>17</v>
      </c>
      <c r="E66" s="233">
        <v>44</v>
      </c>
      <c r="F66" s="254">
        <v>1.1111111111111111E-3</v>
      </c>
      <c r="G66" s="334"/>
      <c r="H66" s="337"/>
      <c r="I66" s="114"/>
      <c r="J66" s="19"/>
    </row>
    <row r="67" spans="1:11" s="115" customFormat="1" ht="15.6" x14ac:dyDescent="0.25">
      <c r="A67" s="138">
        <v>3</v>
      </c>
      <c r="B67" s="113">
        <v>228</v>
      </c>
      <c r="C67" s="203" t="s">
        <v>240</v>
      </c>
      <c r="D67" s="233">
        <v>22</v>
      </c>
      <c r="E67" s="233">
        <v>54</v>
      </c>
      <c r="F67" s="254">
        <v>1.2731481481481483E-3</v>
      </c>
      <c r="G67" s="334"/>
      <c r="H67" s="337"/>
      <c r="I67" s="114"/>
      <c r="J67" s="19"/>
    </row>
    <row r="68" spans="1:11" s="115" customFormat="1" ht="15.6" x14ac:dyDescent="0.25">
      <c r="A68" s="138">
        <v>4</v>
      </c>
      <c r="B68" s="113">
        <v>210</v>
      </c>
      <c r="C68" s="203" t="s">
        <v>241</v>
      </c>
      <c r="D68" s="233">
        <v>29</v>
      </c>
      <c r="E68" s="233">
        <v>68</v>
      </c>
      <c r="F68" s="254">
        <v>1.5393518518518519E-3</v>
      </c>
      <c r="G68" s="334"/>
      <c r="H68" s="337"/>
      <c r="I68" s="114"/>
      <c r="J68" s="19"/>
    </row>
    <row r="69" spans="1:11" s="115" customFormat="1" ht="15.6" x14ac:dyDescent="0.25">
      <c r="A69" s="138">
        <v>5</v>
      </c>
      <c r="B69" s="29">
        <v>204</v>
      </c>
      <c r="C69" s="203" t="s">
        <v>242</v>
      </c>
      <c r="D69" s="233">
        <v>12</v>
      </c>
      <c r="E69" s="233">
        <v>34</v>
      </c>
      <c r="F69" s="254">
        <v>1.0300925925925926E-3</v>
      </c>
      <c r="G69" s="334"/>
      <c r="H69" s="337"/>
      <c r="I69" s="114"/>
      <c r="J69" s="116">
        <f>E65+E66+E67+E68+E69+E71+E72</f>
        <v>348</v>
      </c>
      <c r="K69" s="98"/>
    </row>
    <row r="70" spans="1:11" s="115" customFormat="1" ht="15.6" x14ac:dyDescent="0.25">
      <c r="A70" s="138">
        <v>6</v>
      </c>
      <c r="B70" s="406">
        <v>206</v>
      </c>
      <c r="C70" s="407" t="s">
        <v>243</v>
      </c>
      <c r="D70" s="252">
        <v>11</v>
      </c>
      <c r="E70" s="252">
        <v>31</v>
      </c>
      <c r="F70" s="262">
        <v>9.8379629629629642E-4</v>
      </c>
      <c r="G70" s="334"/>
      <c r="H70" s="337"/>
      <c r="I70" s="114"/>
      <c r="J70" s="19"/>
    </row>
    <row r="71" spans="1:11" s="115" customFormat="1" ht="15.6" x14ac:dyDescent="0.25">
      <c r="A71" s="138">
        <v>7</v>
      </c>
      <c r="B71" s="113">
        <v>223</v>
      </c>
      <c r="C71" s="203" t="s">
        <v>244</v>
      </c>
      <c r="D71" s="233">
        <v>21</v>
      </c>
      <c r="E71" s="233">
        <v>52</v>
      </c>
      <c r="F71" s="254">
        <v>1.4004629629629629E-3</v>
      </c>
      <c r="G71" s="334"/>
      <c r="H71" s="337"/>
      <c r="I71" s="114"/>
      <c r="J71" s="19"/>
    </row>
    <row r="72" spans="1:11" s="115" customFormat="1" ht="16.2" thickBot="1" x14ac:dyDescent="0.3">
      <c r="A72" s="139">
        <v>8</v>
      </c>
      <c r="B72" s="140">
        <v>234</v>
      </c>
      <c r="C72" s="223" t="s">
        <v>409</v>
      </c>
      <c r="D72" s="271">
        <v>21</v>
      </c>
      <c r="E72" s="271">
        <v>52</v>
      </c>
      <c r="F72" s="260">
        <v>1.4351851851851854E-3</v>
      </c>
      <c r="G72" s="335"/>
      <c r="H72" s="338"/>
      <c r="I72" s="114"/>
      <c r="J72" s="19"/>
    </row>
    <row r="73" spans="1:11" s="115" customFormat="1" ht="18" customHeight="1" thickBot="1" x14ac:dyDescent="0.3">
      <c r="A73" s="96"/>
      <c r="B73" s="86" t="s">
        <v>86</v>
      </c>
      <c r="C73" s="127" t="s">
        <v>319</v>
      </c>
      <c r="D73" s="236"/>
      <c r="E73" s="236"/>
      <c r="F73" s="257"/>
      <c r="G73" s="245"/>
      <c r="H73" s="97"/>
      <c r="I73" s="114"/>
      <c r="J73" s="19"/>
    </row>
    <row r="74" spans="1:11" s="115" customFormat="1" ht="15.6" x14ac:dyDescent="0.25">
      <c r="A74" s="141">
        <v>1</v>
      </c>
      <c r="B74" s="144">
        <v>331</v>
      </c>
      <c r="C74" s="186" t="s">
        <v>311</v>
      </c>
      <c r="D74" s="270">
        <v>33</v>
      </c>
      <c r="E74" s="270">
        <v>76</v>
      </c>
      <c r="F74" s="259">
        <v>1.6319444444444445E-3</v>
      </c>
      <c r="G74" s="333">
        <v>486</v>
      </c>
      <c r="H74" s="357">
        <v>1</v>
      </c>
      <c r="I74" s="114"/>
      <c r="J74" s="19"/>
    </row>
    <row r="75" spans="1:11" s="115" customFormat="1" ht="15.6" x14ac:dyDescent="0.25">
      <c r="A75" s="138">
        <v>2</v>
      </c>
      <c r="B75" s="113">
        <v>366</v>
      </c>
      <c r="C75" s="185" t="s">
        <v>312</v>
      </c>
      <c r="D75" s="233">
        <v>33</v>
      </c>
      <c r="E75" s="233">
        <v>76</v>
      </c>
      <c r="F75" s="254">
        <v>2.0138888888888888E-3</v>
      </c>
      <c r="G75" s="334"/>
      <c r="H75" s="358"/>
      <c r="I75" s="114"/>
      <c r="J75" s="19"/>
    </row>
    <row r="76" spans="1:11" s="115" customFormat="1" ht="15.6" x14ac:dyDescent="0.25">
      <c r="A76" s="138">
        <v>3</v>
      </c>
      <c r="B76" s="113">
        <v>311</v>
      </c>
      <c r="C76" s="185" t="s">
        <v>313</v>
      </c>
      <c r="D76" s="233">
        <v>35</v>
      </c>
      <c r="E76" s="233">
        <v>80</v>
      </c>
      <c r="F76" s="254">
        <v>1.5856481481481479E-3</v>
      </c>
      <c r="G76" s="334"/>
      <c r="H76" s="358"/>
      <c r="I76" s="114"/>
      <c r="J76" s="19"/>
    </row>
    <row r="77" spans="1:11" s="115" customFormat="1" ht="15.6" x14ac:dyDescent="0.25">
      <c r="A77" s="138">
        <v>4</v>
      </c>
      <c r="B77" s="113">
        <v>330</v>
      </c>
      <c r="C77" s="185" t="s">
        <v>314</v>
      </c>
      <c r="D77" s="233">
        <v>30</v>
      </c>
      <c r="E77" s="233">
        <v>70</v>
      </c>
      <c r="F77" s="254">
        <v>1.5162037037037036E-3</v>
      </c>
      <c r="G77" s="334"/>
      <c r="H77" s="358"/>
      <c r="I77" s="114"/>
      <c r="J77" s="116">
        <f>E74+E75+E76+E77+E78+E80+E81</f>
        <v>486</v>
      </c>
      <c r="K77" s="98"/>
    </row>
    <row r="78" spans="1:11" s="115" customFormat="1" ht="15.6" x14ac:dyDescent="0.25">
      <c r="A78" s="138">
        <v>5</v>
      </c>
      <c r="B78" s="113">
        <v>325</v>
      </c>
      <c r="C78" s="185" t="s">
        <v>315</v>
      </c>
      <c r="D78" s="233">
        <v>19</v>
      </c>
      <c r="E78" s="233">
        <v>48</v>
      </c>
      <c r="F78" s="254">
        <v>1.4467592592592594E-3</v>
      </c>
      <c r="G78" s="334"/>
      <c r="H78" s="358"/>
      <c r="I78" s="114"/>
      <c r="J78" s="19"/>
    </row>
    <row r="79" spans="1:11" s="115" customFormat="1" ht="15.6" x14ac:dyDescent="0.25">
      <c r="A79" s="138">
        <v>6</v>
      </c>
      <c r="B79" s="113">
        <v>308</v>
      </c>
      <c r="C79" s="395" t="s">
        <v>316</v>
      </c>
      <c r="D79" s="252">
        <v>18</v>
      </c>
      <c r="E79" s="252">
        <v>46</v>
      </c>
      <c r="F79" s="262">
        <v>1.4351851851851854E-3</v>
      </c>
      <c r="G79" s="334"/>
      <c r="H79" s="358"/>
      <c r="I79" s="114"/>
      <c r="J79" s="19"/>
    </row>
    <row r="80" spans="1:11" s="115" customFormat="1" ht="15.6" x14ac:dyDescent="0.3">
      <c r="A80" s="138">
        <v>7</v>
      </c>
      <c r="B80" s="113">
        <v>398</v>
      </c>
      <c r="C80" s="185" t="s">
        <v>317</v>
      </c>
      <c r="D80" s="233">
        <v>28</v>
      </c>
      <c r="E80" s="233">
        <v>66</v>
      </c>
      <c r="F80" s="254">
        <v>1.9907407407407408E-3</v>
      </c>
      <c r="G80" s="334"/>
      <c r="H80" s="358"/>
      <c r="I80" s="114"/>
      <c r="J80" s="19"/>
      <c r="K80" s="117"/>
    </row>
    <row r="81" spans="1:14" s="115" customFormat="1" ht="16.2" thickBot="1" x14ac:dyDescent="0.3">
      <c r="A81" s="139">
        <v>8</v>
      </c>
      <c r="B81" s="140">
        <v>344</v>
      </c>
      <c r="C81" s="187" t="s">
        <v>318</v>
      </c>
      <c r="D81" s="271">
        <v>30</v>
      </c>
      <c r="E81" s="271">
        <v>70</v>
      </c>
      <c r="F81" s="260">
        <v>1.9328703703703704E-3</v>
      </c>
      <c r="G81" s="335"/>
      <c r="H81" s="359"/>
      <c r="I81" s="114"/>
      <c r="J81" s="19"/>
    </row>
    <row r="82" spans="1:14" s="115" customFormat="1" ht="16.95" customHeight="1" thickBot="1" x14ac:dyDescent="0.3">
      <c r="A82" s="96"/>
      <c r="B82" s="86" t="s">
        <v>87</v>
      </c>
      <c r="C82" s="119" t="s">
        <v>78</v>
      </c>
      <c r="D82" s="236"/>
      <c r="E82" s="236"/>
      <c r="F82" s="257"/>
      <c r="G82" s="245"/>
      <c r="H82" s="176"/>
      <c r="I82" s="114"/>
      <c r="J82" s="19"/>
    </row>
    <row r="83" spans="1:14" ht="15.6" x14ac:dyDescent="0.25">
      <c r="A83" s="141">
        <v>1</v>
      </c>
      <c r="B83" s="144">
        <v>238</v>
      </c>
      <c r="C83" s="183" t="s">
        <v>189</v>
      </c>
      <c r="D83" s="270">
        <v>19</v>
      </c>
      <c r="E83" s="270">
        <v>48</v>
      </c>
      <c r="F83" s="259">
        <v>1.2152777777777778E-3</v>
      </c>
      <c r="G83" s="333">
        <v>362</v>
      </c>
      <c r="H83" s="357">
        <v>3</v>
      </c>
    </row>
    <row r="84" spans="1:14" ht="15.6" x14ac:dyDescent="0.25">
      <c r="A84" s="138">
        <v>2</v>
      </c>
      <c r="B84" s="113">
        <v>216</v>
      </c>
      <c r="C84" s="305" t="s">
        <v>196</v>
      </c>
      <c r="D84" s="252">
        <v>14</v>
      </c>
      <c r="E84" s="252">
        <v>38</v>
      </c>
      <c r="F84" s="262">
        <v>9.8379629629629642E-4</v>
      </c>
      <c r="G84" s="334"/>
      <c r="H84" s="358"/>
    </row>
    <row r="85" spans="1:14" ht="15.6" x14ac:dyDescent="0.25">
      <c r="A85" s="138">
        <v>3</v>
      </c>
      <c r="B85" s="113">
        <v>201</v>
      </c>
      <c r="C85" s="182" t="s">
        <v>190</v>
      </c>
      <c r="D85" s="233">
        <v>23</v>
      </c>
      <c r="E85" s="233">
        <v>56</v>
      </c>
      <c r="F85" s="254">
        <v>1.0763888888888889E-3</v>
      </c>
      <c r="G85" s="334"/>
      <c r="H85" s="358"/>
    </row>
    <row r="86" spans="1:14" ht="15.6" x14ac:dyDescent="0.25">
      <c r="A86" s="138">
        <v>4</v>
      </c>
      <c r="B86" s="113">
        <v>292</v>
      </c>
      <c r="C86" s="182" t="s">
        <v>191</v>
      </c>
      <c r="D86" s="233">
        <v>23</v>
      </c>
      <c r="E86" s="233">
        <v>56</v>
      </c>
      <c r="F86" s="254">
        <v>1.5740740740740741E-3</v>
      </c>
      <c r="G86" s="334"/>
      <c r="H86" s="358"/>
    </row>
    <row r="87" spans="1:14" ht="15.6" x14ac:dyDescent="0.25">
      <c r="A87" s="138">
        <v>5</v>
      </c>
      <c r="B87" s="113">
        <v>290</v>
      </c>
      <c r="C87" s="182" t="s">
        <v>192</v>
      </c>
      <c r="D87" s="233">
        <v>16</v>
      </c>
      <c r="E87" s="233">
        <v>42</v>
      </c>
      <c r="F87" s="254">
        <v>1.0648148148148147E-3</v>
      </c>
      <c r="G87" s="334"/>
      <c r="H87" s="358"/>
      <c r="J87" s="116">
        <f>E83+E85+E86+E87+E88+E89+E90</f>
        <v>362</v>
      </c>
      <c r="K87" s="98"/>
      <c r="N87" s="98" t="e">
        <f>F83+F84+F85+F86+F87+F89+#REF!</f>
        <v>#REF!</v>
      </c>
    </row>
    <row r="88" spans="1:14" ht="15.6" x14ac:dyDescent="0.25">
      <c r="A88" s="138">
        <v>6</v>
      </c>
      <c r="B88" s="113">
        <v>286</v>
      </c>
      <c r="C88" s="197" t="s">
        <v>193</v>
      </c>
      <c r="D88" s="233">
        <v>29</v>
      </c>
      <c r="E88" s="233">
        <v>68</v>
      </c>
      <c r="F88" s="254">
        <v>2.0486111111111113E-3</v>
      </c>
      <c r="G88" s="334"/>
      <c r="H88" s="358"/>
    </row>
    <row r="89" spans="1:14" ht="15.6" x14ac:dyDescent="0.25">
      <c r="A89" s="138">
        <v>7</v>
      </c>
      <c r="B89" s="113">
        <v>212</v>
      </c>
      <c r="C89" s="182" t="s">
        <v>195</v>
      </c>
      <c r="D89" s="233">
        <v>17</v>
      </c>
      <c r="E89" s="233">
        <v>44</v>
      </c>
      <c r="F89" s="254">
        <v>9.1435185185185185E-4</v>
      </c>
      <c r="G89" s="334"/>
      <c r="H89" s="358"/>
    </row>
    <row r="90" spans="1:14" ht="16.2" thickBot="1" x14ac:dyDescent="0.3">
      <c r="A90" s="139">
        <v>8</v>
      </c>
      <c r="B90" s="140">
        <v>294</v>
      </c>
      <c r="C90" s="184" t="s">
        <v>194</v>
      </c>
      <c r="D90" s="271">
        <v>19</v>
      </c>
      <c r="E90" s="271">
        <v>48</v>
      </c>
      <c r="F90" s="283">
        <v>8.6805555555555551E-4</v>
      </c>
      <c r="G90" s="335"/>
      <c r="H90" s="359"/>
    </row>
    <row r="91" spans="1:14" ht="18.600000000000001" customHeight="1" thickBot="1" x14ac:dyDescent="0.3">
      <c r="A91" s="96"/>
      <c r="B91" s="86" t="s">
        <v>88</v>
      </c>
      <c r="C91" s="119" t="s">
        <v>109</v>
      </c>
      <c r="D91" s="236"/>
      <c r="E91" s="236"/>
      <c r="F91" s="257"/>
      <c r="G91" s="245"/>
      <c r="H91" s="97"/>
    </row>
    <row r="92" spans="1:14" ht="15.6" x14ac:dyDescent="0.25">
      <c r="A92" s="141">
        <v>1</v>
      </c>
      <c r="B92" s="144">
        <v>301</v>
      </c>
      <c r="C92" s="183" t="s">
        <v>279</v>
      </c>
      <c r="D92" s="270">
        <v>9</v>
      </c>
      <c r="E92" s="270">
        <v>25</v>
      </c>
      <c r="F92" s="259">
        <v>7.407407407407407E-4</v>
      </c>
      <c r="G92" s="333">
        <v>266</v>
      </c>
      <c r="H92" s="336">
        <v>14</v>
      </c>
    </row>
    <row r="93" spans="1:14" ht="15.6" x14ac:dyDescent="0.25">
      <c r="A93" s="138">
        <v>2</v>
      </c>
      <c r="B93" s="113">
        <v>374</v>
      </c>
      <c r="C93" s="182" t="s">
        <v>280</v>
      </c>
      <c r="D93" s="233">
        <v>13</v>
      </c>
      <c r="E93" s="233">
        <v>36</v>
      </c>
      <c r="F93" s="254">
        <v>6.9444444444444447E-4</v>
      </c>
      <c r="G93" s="334"/>
      <c r="H93" s="337"/>
    </row>
    <row r="94" spans="1:14" ht="15.6" x14ac:dyDescent="0.25">
      <c r="A94" s="138">
        <v>3</v>
      </c>
      <c r="B94" s="113">
        <v>352</v>
      </c>
      <c r="C94" s="185" t="s">
        <v>281</v>
      </c>
      <c r="D94" s="233">
        <v>21</v>
      </c>
      <c r="E94" s="233">
        <v>52</v>
      </c>
      <c r="F94" s="254">
        <v>1.3310185185185185E-3</v>
      </c>
      <c r="G94" s="334"/>
      <c r="H94" s="337"/>
    </row>
    <row r="95" spans="1:14" ht="15.6" x14ac:dyDescent="0.25">
      <c r="A95" s="138">
        <v>4</v>
      </c>
      <c r="B95" s="113">
        <v>382</v>
      </c>
      <c r="C95" s="185" t="s">
        <v>282</v>
      </c>
      <c r="D95" s="233">
        <v>20</v>
      </c>
      <c r="E95" s="233">
        <v>50</v>
      </c>
      <c r="F95" s="254">
        <v>9.7222222222222209E-4</v>
      </c>
      <c r="G95" s="334"/>
      <c r="H95" s="337"/>
    </row>
    <row r="96" spans="1:14" ht="15.6" x14ac:dyDescent="0.25">
      <c r="A96" s="138">
        <v>5</v>
      </c>
      <c r="B96" s="113">
        <v>378</v>
      </c>
      <c r="C96" s="185" t="s">
        <v>283</v>
      </c>
      <c r="D96" s="233">
        <v>20</v>
      </c>
      <c r="E96" s="233">
        <v>50</v>
      </c>
      <c r="F96" s="254">
        <v>1.0069444444444444E-3</v>
      </c>
      <c r="G96" s="334"/>
      <c r="H96" s="337"/>
      <c r="J96" s="93">
        <f>E92+E93+E94+E95+E96+E97+E98</f>
        <v>266</v>
      </c>
      <c r="K96" s="98"/>
    </row>
    <row r="97" spans="1:11" ht="15.6" x14ac:dyDescent="0.25">
      <c r="A97" s="138">
        <v>6</v>
      </c>
      <c r="B97" s="113">
        <v>335</v>
      </c>
      <c r="C97" s="185" t="s">
        <v>284</v>
      </c>
      <c r="D97" s="233">
        <v>10</v>
      </c>
      <c r="E97" s="233">
        <v>28</v>
      </c>
      <c r="F97" s="254">
        <v>6.7129629629629625E-4</v>
      </c>
      <c r="G97" s="334"/>
      <c r="H97" s="337"/>
    </row>
    <row r="98" spans="1:11" ht="15.6" x14ac:dyDescent="0.25">
      <c r="A98" s="138">
        <v>7</v>
      </c>
      <c r="B98" s="113">
        <v>359</v>
      </c>
      <c r="C98" s="185" t="s">
        <v>285</v>
      </c>
      <c r="D98" s="233">
        <v>9</v>
      </c>
      <c r="E98" s="233">
        <v>25</v>
      </c>
      <c r="F98" s="254">
        <v>6.3657407407407402E-4</v>
      </c>
      <c r="G98" s="334"/>
      <c r="H98" s="337"/>
    </row>
    <row r="99" spans="1:11" ht="16.2" thickBot="1" x14ac:dyDescent="0.3">
      <c r="A99" s="139">
        <v>8</v>
      </c>
      <c r="B99" s="404">
        <v>244</v>
      </c>
      <c r="C99" s="408" t="s">
        <v>286</v>
      </c>
      <c r="D99" s="276">
        <v>9</v>
      </c>
      <c r="E99" s="276">
        <v>25</v>
      </c>
      <c r="F99" s="290">
        <v>7.5231481481481471E-4</v>
      </c>
      <c r="G99" s="335"/>
      <c r="H99" s="338"/>
    </row>
    <row r="100" spans="1:11" ht="17.399999999999999" customHeight="1" thickBot="1" x14ac:dyDescent="0.3">
      <c r="A100" s="96"/>
      <c r="B100" s="86" t="s">
        <v>89</v>
      </c>
      <c r="C100" s="119" t="s">
        <v>79</v>
      </c>
      <c r="D100" s="236"/>
      <c r="E100" s="236"/>
      <c r="F100" s="257"/>
      <c r="G100" s="245"/>
      <c r="H100" s="97"/>
    </row>
    <row r="101" spans="1:11" ht="15.6" x14ac:dyDescent="0.25">
      <c r="A101" s="141">
        <v>1</v>
      </c>
      <c r="B101" s="144">
        <v>295</v>
      </c>
      <c r="C101" s="190" t="s">
        <v>181</v>
      </c>
      <c r="D101" s="270">
        <v>26</v>
      </c>
      <c r="E101" s="270">
        <v>62</v>
      </c>
      <c r="F101" s="259">
        <v>2.0254629629629629E-3</v>
      </c>
      <c r="G101" s="333">
        <v>350</v>
      </c>
      <c r="H101" s="336">
        <v>5</v>
      </c>
    </row>
    <row r="102" spans="1:11" ht="15.6" x14ac:dyDescent="0.25">
      <c r="A102" s="138">
        <v>2</v>
      </c>
      <c r="B102" s="113">
        <v>252</v>
      </c>
      <c r="C102" s="189" t="s">
        <v>182</v>
      </c>
      <c r="D102" s="233">
        <v>17</v>
      </c>
      <c r="E102" s="233">
        <v>44</v>
      </c>
      <c r="F102" s="254">
        <v>1.0879629629629629E-3</v>
      </c>
      <c r="G102" s="334"/>
      <c r="H102" s="337"/>
    </row>
    <row r="103" spans="1:11" ht="15.6" x14ac:dyDescent="0.25">
      <c r="A103" s="138">
        <v>3</v>
      </c>
      <c r="B103" s="113">
        <v>395</v>
      </c>
      <c r="C103" s="189" t="s">
        <v>183</v>
      </c>
      <c r="D103" s="233">
        <v>20</v>
      </c>
      <c r="E103" s="233">
        <v>50</v>
      </c>
      <c r="F103" s="254">
        <v>1.0995370370370371E-3</v>
      </c>
      <c r="G103" s="334"/>
      <c r="H103" s="337"/>
    </row>
    <row r="104" spans="1:11" ht="15.6" x14ac:dyDescent="0.25">
      <c r="A104" s="138">
        <v>4</v>
      </c>
      <c r="B104" s="113">
        <v>349</v>
      </c>
      <c r="C104" s="189" t="s">
        <v>184</v>
      </c>
      <c r="D104" s="233">
        <v>15</v>
      </c>
      <c r="E104" s="233">
        <v>40</v>
      </c>
      <c r="F104" s="254">
        <v>1.0995370370370371E-3</v>
      </c>
      <c r="G104" s="334"/>
      <c r="H104" s="337"/>
    </row>
    <row r="105" spans="1:11" ht="15.6" x14ac:dyDescent="0.25">
      <c r="A105" s="138">
        <v>5</v>
      </c>
      <c r="B105" s="113">
        <v>358</v>
      </c>
      <c r="C105" s="303" t="s">
        <v>185</v>
      </c>
      <c r="D105" s="252">
        <v>13</v>
      </c>
      <c r="E105" s="252">
        <v>36</v>
      </c>
      <c r="F105" s="262">
        <v>9.6064814814814808E-4</v>
      </c>
      <c r="G105" s="334"/>
      <c r="H105" s="337"/>
      <c r="J105" s="93">
        <f>E101+E102+E103+E104+E106+E107+E108</f>
        <v>350</v>
      </c>
      <c r="K105" s="98"/>
    </row>
    <row r="106" spans="1:11" ht="15.6" x14ac:dyDescent="0.25">
      <c r="A106" s="138">
        <v>6</v>
      </c>
      <c r="B106" s="113">
        <v>381</v>
      </c>
      <c r="C106" s="189" t="s">
        <v>186</v>
      </c>
      <c r="D106" s="233">
        <v>15</v>
      </c>
      <c r="E106" s="233">
        <v>40</v>
      </c>
      <c r="F106" s="254">
        <v>1.1805555555555556E-3</v>
      </c>
      <c r="G106" s="334"/>
      <c r="H106" s="337"/>
    </row>
    <row r="107" spans="1:11" ht="15.6" x14ac:dyDescent="0.25">
      <c r="A107" s="138">
        <v>7</v>
      </c>
      <c r="B107" s="113">
        <v>305</v>
      </c>
      <c r="C107" s="189" t="s">
        <v>187</v>
      </c>
      <c r="D107" s="233">
        <v>28</v>
      </c>
      <c r="E107" s="233">
        <v>66</v>
      </c>
      <c r="F107" s="254">
        <v>1.7476851851851852E-3</v>
      </c>
      <c r="G107" s="334"/>
      <c r="H107" s="337"/>
    </row>
    <row r="108" spans="1:11" ht="16.2" thickBot="1" x14ac:dyDescent="0.3">
      <c r="A108" s="139">
        <v>8</v>
      </c>
      <c r="B108" s="140">
        <v>369</v>
      </c>
      <c r="C108" s="191" t="s">
        <v>188</v>
      </c>
      <c r="D108" s="271">
        <v>19</v>
      </c>
      <c r="E108" s="271">
        <v>48</v>
      </c>
      <c r="F108" s="260">
        <v>1.0185185185185186E-3</v>
      </c>
      <c r="G108" s="335"/>
      <c r="H108" s="338"/>
    </row>
    <row r="109" spans="1:11" ht="18.600000000000001" thickBot="1" x14ac:dyDescent="0.3">
      <c r="A109" s="96"/>
      <c r="B109" s="86" t="s">
        <v>90</v>
      </c>
      <c r="C109" s="119" t="s">
        <v>110</v>
      </c>
      <c r="D109" s="236"/>
      <c r="E109" s="236"/>
      <c r="F109" s="257"/>
      <c r="G109" s="245"/>
      <c r="H109" s="97"/>
    </row>
    <row r="110" spans="1:11" ht="15.6" x14ac:dyDescent="0.25">
      <c r="A110" s="141">
        <v>1</v>
      </c>
      <c r="B110" s="144">
        <v>356</v>
      </c>
      <c r="C110" s="190" t="s">
        <v>345</v>
      </c>
      <c r="D110" s="270">
        <v>14</v>
      </c>
      <c r="E110" s="270">
        <v>38</v>
      </c>
      <c r="F110" s="259">
        <v>8.9120370370370362E-4</v>
      </c>
      <c r="G110" s="333">
        <v>226</v>
      </c>
      <c r="H110" s="336">
        <v>21</v>
      </c>
    </row>
    <row r="111" spans="1:11" ht="15.6" x14ac:dyDescent="0.25">
      <c r="A111" s="138">
        <v>2</v>
      </c>
      <c r="B111" s="113">
        <v>326</v>
      </c>
      <c r="C111" s="189" t="s">
        <v>346</v>
      </c>
      <c r="D111" s="233">
        <v>11</v>
      </c>
      <c r="E111" s="233">
        <v>31</v>
      </c>
      <c r="F111" s="254">
        <v>8.3333333333333339E-4</v>
      </c>
      <c r="G111" s="334"/>
      <c r="H111" s="337"/>
    </row>
    <row r="112" spans="1:11" ht="15.6" x14ac:dyDescent="0.25">
      <c r="A112" s="138">
        <v>3</v>
      </c>
      <c r="B112" s="113">
        <v>312</v>
      </c>
      <c r="C112" s="189" t="s">
        <v>347</v>
      </c>
      <c r="D112" s="233">
        <v>11</v>
      </c>
      <c r="E112" s="233">
        <v>31</v>
      </c>
      <c r="F112" s="254">
        <v>5.3240740740740744E-4</v>
      </c>
      <c r="G112" s="334"/>
      <c r="H112" s="337"/>
    </row>
    <row r="113" spans="1:12" ht="15.6" x14ac:dyDescent="0.25">
      <c r="A113" s="138">
        <v>4</v>
      </c>
      <c r="B113" s="113">
        <v>343</v>
      </c>
      <c r="C113" s="303" t="s">
        <v>348</v>
      </c>
      <c r="D113" s="252">
        <v>5</v>
      </c>
      <c r="E113" s="252">
        <v>13</v>
      </c>
      <c r="F113" s="262">
        <v>3.4722222222222224E-4</v>
      </c>
      <c r="G113" s="334"/>
      <c r="H113" s="337"/>
      <c r="J113" s="237">
        <f>E110+E111+E112+E114+E115+E116+E117</f>
        <v>226</v>
      </c>
    </row>
    <row r="114" spans="1:12" ht="15.6" x14ac:dyDescent="0.25">
      <c r="A114" s="138">
        <v>5</v>
      </c>
      <c r="B114" s="113">
        <v>307</v>
      </c>
      <c r="C114" s="189" t="s">
        <v>349</v>
      </c>
      <c r="D114" s="233">
        <v>6</v>
      </c>
      <c r="E114" s="233">
        <v>16</v>
      </c>
      <c r="F114" s="254">
        <v>4.0509259259259258E-4</v>
      </c>
      <c r="G114" s="334"/>
      <c r="H114" s="337"/>
    </row>
    <row r="115" spans="1:12" ht="15.6" x14ac:dyDescent="0.25">
      <c r="A115" s="138">
        <v>6</v>
      </c>
      <c r="B115" s="113">
        <v>340</v>
      </c>
      <c r="C115" s="189" t="s">
        <v>350</v>
      </c>
      <c r="D115" s="233">
        <v>10</v>
      </c>
      <c r="E115" s="233">
        <v>28</v>
      </c>
      <c r="F115" s="254">
        <v>6.4814814814814813E-4</v>
      </c>
      <c r="G115" s="334"/>
      <c r="H115" s="337"/>
    </row>
    <row r="116" spans="1:12" ht="15.6" x14ac:dyDescent="0.25">
      <c r="A116" s="138">
        <v>7</v>
      </c>
      <c r="B116" s="113">
        <v>328</v>
      </c>
      <c r="C116" s="189" t="s">
        <v>351</v>
      </c>
      <c r="D116" s="233">
        <v>15</v>
      </c>
      <c r="E116" s="233">
        <v>40</v>
      </c>
      <c r="F116" s="254">
        <v>6.9444444444444447E-4</v>
      </c>
      <c r="G116" s="334"/>
      <c r="H116" s="337"/>
    </row>
    <row r="117" spans="1:12" ht="16.2" thickBot="1" x14ac:dyDescent="0.3">
      <c r="A117" s="139">
        <v>8</v>
      </c>
      <c r="B117" s="140">
        <v>334</v>
      </c>
      <c r="C117" s="191" t="s">
        <v>352</v>
      </c>
      <c r="D117" s="271">
        <v>16</v>
      </c>
      <c r="E117" s="271">
        <v>42</v>
      </c>
      <c r="F117" s="260">
        <v>7.8703703703703705E-4</v>
      </c>
      <c r="G117" s="335"/>
      <c r="H117" s="338"/>
    </row>
    <row r="118" spans="1:12" ht="18" customHeight="1" thickBot="1" x14ac:dyDescent="0.35">
      <c r="A118" s="96"/>
      <c r="B118" s="86" t="s">
        <v>91</v>
      </c>
      <c r="C118" s="118" t="s">
        <v>320</v>
      </c>
      <c r="D118" s="236"/>
      <c r="E118" s="236"/>
      <c r="F118" s="257"/>
      <c r="G118" s="245"/>
      <c r="H118" s="97"/>
    </row>
    <row r="119" spans="1:12" ht="15.6" x14ac:dyDescent="0.25">
      <c r="A119" s="141">
        <v>1</v>
      </c>
      <c r="B119" s="144">
        <v>347</v>
      </c>
      <c r="C119" s="186" t="s">
        <v>144</v>
      </c>
      <c r="D119" s="270">
        <v>31</v>
      </c>
      <c r="E119" s="270">
        <v>72</v>
      </c>
      <c r="F119" s="259">
        <v>1.4583333333333334E-3</v>
      </c>
      <c r="G119" s="333">
        <v>308</v>
      </c>
      <c r="H119" s="336">
        <v>7</v>
      </c>
    </row>
    <row r="120" spans="1:12" ht="15.6" x14ac:dyDescent="0.25">
      <c r="A120" s="138">
        <v>2</v>
      </c>
      <c r="B120" s="113">
        <v>322</v>
      </c>
      <c r="C120" s="395" t="s">
        <v>145</v>
      </c>
      <c r="D120" s="252">
        <v>6</v>
      </c>
      <c r="E120" s="252">
        <v>16</v>
      </c>
      <c r="F120" s="262">
        <v>5.0925925925925921E-4</v>
      </c>
      <c r="G120" s="334"/>
      <c r="H120" s="337"/>
    </row>
    <row r="121" spans="1:12" ht="15.6" x14ac:dyDescent="0.25">
      <c r="A121" s="138">
        <v>3</v>
      </c>
      <c r="B121" s="113">
        <v>393</v>
      </c>
      <c r="C121" s="185" t="s">
        <v>146</v>
      </c>
      <c r="D121" s="233">
        <v>16</v>
      </c>
      <c r="E121" s="233">
        <v>42</v>
      </c>
      <c r="F121" s="254">
        <v>9.1435185185185185E-4</v>
      </c>
      <c r="G121" s="334"/>
      <c r="H121" s="337"/>
    </row>
    <row r="122" spans="1:12" ht="15.6" x14ac:dyDescent="0.25">
      <c r="A122" s="138">
        <v>4</v>
      </c>
      <c r="B122" s="113">
        <v>310</v>
      </c>
      <c r="C122" s="185" t="s">
        <v>147</v>
      </c>
      <c r="D122" s="233">
        <v>18</v>
      </c>
      <c r="E122" s="233">
        <v>46</v>
      </c>
      <c r="F122" s="254">
        <v>8.3333333333333339E-4</v>
      </c>
      <c r="G122" s="334"/>
      <c r="H122" s="337"/>
      <c r="J122" s="93">
        <f>E119+E121+E122+E123+E124+E125+E126</f>
        <v>308</v>
      </c>
      <c r="K122" s="98"/>
      <c r="L122" s="98"/>
    </row>
    <row r="123" spans="1:12" ht="15.6" x14ac:dyDescent="0.25">
      <c r="A123" s="138">
        <v>5</v>
      </c>
      <c r="B123" s="113">
        <v>346</v>
      </c>
      <c r="C123" s="185" t="s">
        <v>149</v>
      </c>
      <c r="D123" s="233">
        <v>15</v>
      </c>
      <c r="E123" s="233">
        <v>40</v>
      </c>
      <c r="F123" s="254">
        <v>7.6388888888888893E-4</v>
      </c>
      <c r="G123" s="334"/>
      <c r="H123" s="337"/>
    </row>
    <row r="124" spans="1:12" ht="15.6" x14ac:dyDescent="0.25">
      <c r="A124" s="138">
        <v>6</v>
      </c>
      <c r="B124" s="113">
        <v>300</v>
      </c>
      <c r="C124" s="185" t="s">
        <v>148</v>
      </c>
      <c r="D124" s="233">
        <v>11</v>
      </c>
      <c r="E124" s="233">
        <v>31</v>
      </c>
      <c r="F124" s="254">
        <v>5.5555555555555556E-4</v>
      </c>
      <c r="G124" s="334"/>
      <c r="H124" s="337"/>
    </row>
    <row r="125" spans="1:12" ht="15.6" x14ac:dyDescent="0.25">
      <c r="A125" s="138">
        <v>7</v>
      </c>
      <c r="B125" s="113">
        <v>389</v>
      </c>
      <c r="C125" s="185" t="s">
        <v>150</v>
      </c>
      <c r="D125" s="233">
        <v>9</v>
      </c>
      <c r="E125" s="233">
        <v>25</v>
      </c>
      <c r="F125" s="254">
        <v>6.9444444444444447E-4</v>
      </c>
      <c r="G125" s="334"/>
      <c r="H125" s="337"/>
    </row>
    <row r="126" spans="1:12" ht="16.2" thickBot="1" x14ac:dyDescent="0.3">
      <c r="A126" s="139">
        <v>8</v>
      </c>
      <c r="B126" s="140">
        <v>363</v>
      </c>
      <c r="C126" s="187" t="s">
        <v>151</v>
      </c>
      <c r="D126" s="271">
        <v>21</v>
      </c>
      <c r="E126" s="271">
        <v>52</v>
      </c>
      <c r="F126" s="260">
        <v>1.0532407407407407E-3</v>
      </c>
      <c r="G126" s="335"/>
      <c r="H126" s="338"/>
    </row>
    <row r="127" spans="1:12" ht="16.95" customHeight="1" thickBot="1" x14ac:dyDescent="0.35">
      <c r="A127" s="96"/>
      <c r="B127" s="86" t="s">
        <v>92</v>
      </c>
      <c r="C127" s="118" t="s">
        <v>160</v>
      </c>
      <c r="D127" s="236"/>
      <c r="E127" s="236"/>
      <c r="F127" s="257"/>
      <c r="G127" s="245"/>
      <c r="H127" s="176"/>
    </row>
    <row r="128" spans="1:12" ht="15.6" x14ac:dyDescent="0.25">
      <c r="A128" s="141">
        <v>1</v>
      </c>
      <c r="B128" s="144">
        <v>266</v>
      </c>
      <c r="C128" s="186" t="s">
        <v>161</v>
      </c>
      <c r="D128" s="233">
        <v>9</v>
      </c>
      <c r="E128" s="233">
        <v>25</v>
      </c>
      <c r="F128" s="254">
        <v>5.5555555555555556E-4</v>
      </c>
      <c r="G128" s="333">
        <v>218</v>
      </c>
      <c r="H128" s="336">
        <v>24</v>
      </c>
    </row>
    <row r="129" spans="1:12" ht="21.6" customHeight="1" x14ac:dyDescent="0.25">
      <c r="A129" s="138">
        <v>2</v>
      </c>
      <c r="B129" s="113">
        <v>260</v>
      </c>
      <c r="C129" s="195" t="s">
        <v>164</v>
      </c>
      <c r="D129" s="233">
        <v>7</v>
      </c>
      <c r="E129" s="233">
        <v>19</v>
      </c>
      <c r="F129" s="254">
        <v>4.5138888888888892E-4</v>
      </c>
      <c r="G129" s="334"/>
      <c r="H129" s="337"/>
    </row>
    <row r="130" spans="1:12" ht="15.6" x14ac:dyDescent="0.25">
      <c r="A130" s="138">
        <v>3</v>
      </c>
      <c r="B130" s="113">
        <v>218</v>
      </c>
      <c r="C130" s="194" t="s">
        <v>162</v>
      </c>
      <c r="D130" s="233">
        <v>8</v>
      </c>
      <c r="E130" s="233">
        <v>22</v>
      </c>
      <c r="F130" s="254">
        <v>5.4398148148148144E-4</v>
      </c>
      <c r="G130" s="334"/>
      <c r="H130" s="337"/>
    </row>
    <row r="131" spans="1:12" ht="21" customHeight="1" x14ac:dyDescent="0.25">
      <c r="A131" s="138">
        <v>4</v>
      </c>
      <c r="B131" s="113">
        <v>282</v>
      </c>
      <c r="C131" s="195" t="s">
        <v>165</v>
      </c>
      <c r="D131" s="233">
        <v>17</v>
      </c>
      <c r="E131" s="233">
        <v>44</v>
      </c>
      <c r="F131" s="254">
        <v>7.0601851851851847E-4</v>
      </c>
      <c r="G131" s="334"/>
      <c r="H131" s="337"/>
    </row>
    <row r="132" spans="1:12" ht="20.399999999999999" customHeight="1" x14ac:dyDescent="0.25">
      <c r="A132" s="138">
        <v>5</v>
      </c>
      <c r="B132" s="113">
        <v>214</v>
      </c>
      <c r="C132" s="409" t="s">
        <v>361</v>
      </c>
      <c r="D132" s="252">
        <v>4</v>
      </c>
      <c r="E132" s="252">
        <v>10</v>
      </c>
      <c r="F132" s="262">
        <v>4.6296296296296293E-4</v>
      </c>
      <c r="G132" s="334"/>
      <c r="H132" s="337"/>
      <c r="J132" s="93">
        <f>E128+E129+E130+E131+E133+E134+E135</f>
        <v>218</v>
      </c>
      <c r="K132" s="98"/>
    </row>
    <row r="133" spans="1:12" ht="15.6" x14ac:dyDescent="0.25">
      <c r="A133" s="138">
        <v>6</v>
      </c>
      <c r="B133" s="113">
        <v>215</v>
      </c>
      <c r="C133" s="194" t="s">
        <v>163</v>
      </c>
      <c r="D133" s="233">
        <v>12</v>
      </c>
      <c r="E133" s="233">
        <v>34</v>
      </c>
      <c r="F133" s="254">
        <v>6.3657407407407402E-4</v>
      </c>
      <c r="G133" s="334"/>
      <c r="H133" s="337"/>
    </row>
    <row r="134" spans="1:12" ht="22.8" customHeight="1" x14ac:dyDescent="0.25">
      <c r="A134" s="138">
        <v>7</v>
      </c>
      <c r="B134" s="113">
        <v>207</v>
      </c>
      <c r="C134" s="195" t="s">
        <v>166</v>
      </c>
      <c r="D134" s="233">
        <v>13</v>
      </c>
      <c r="E134" s="233">
        <v>36</v>
      </c>
      <c r="F134" s="254">
        <v>6.4814814814814813E-4</v>
      </c>
      <c r="G134" s="334"/>
      <c r="H134" s="337"/>
    </row>
    <row r="135" spans="1:12" ht="22.8" customHeight="1" thickBot="1" x14ac:dyDescent="0.3">
      <c r="A135" s="139">
        <v>8</v>
      </c>
      <c r="B135" s="140">
        <v>298</v>
      </c>
      <c r="C135" s="196" t="s">
        <v>167</v>
      </c>
      <c r="D135" s="233">
        <v>14</v>
      </c>
      <c r="E135" s="233">
        <v>38</v>
      </c>
      <c r="F135" s="254">
        <v>4.9768518518518521E-4</v>
      </c>
      <c r="G135" s="335"/>
      <c r="H135" s="338"/>
    </row>
    <row r="136" spans="1:12" ht="22.2" customHeight="1" thickBot="1" x14ac:dyDescent="0.35">
      <c r="A136" s="96"/>
      <c r="B136" s="86" t="s">
        <v>93</v>
      </c>
      <c r="C136" s="118" t="s">
        <v>330</v>
      </c>
      <c r="D136" s="236"/>
      <c r="E136" s="236"/>
      <c r="F136" s="257"/>
      <c r="G136" s="245"/>
      <c r="H136" s="176"/>
      <c r="I136" s="114"/>
      <c r="J136" s="19"/>
      <c r="K136" s="115"/>
      <c r="L136" s="115"/>
    </row>
    <row r="137" spans="1:12" ht="15.6" x14ac:dyDescent="0.25">
      <c r="A137" s="141">
        <v>1</v>
      </c>
      <c r="B137" s="144">
        <v>132</v>
      </c>
      <c r="C137" s="186" t="s">
        <v>271</v>
      </c>
      <c r="D137" s="270">
        <v>15</v>
      </c>
      <c r="E137" s="270">
        <v>40</v>
      </c>
      <c r="F137" s="259">
        <v>8.449074074074075E-4</v>
      </c>
      <c r="G137" s="333">
        <v>302</v>
      </c>
      <c r="H137" s="336">
        <v>9</v>
      </c>
      <c r="I137" s="114"/>
      <c r="J137" s="19"/>
      <c r="K137" s="115"/>
      <c r="L137" s="115"/>
    </row>
    <row r="138" spans="1:12" ht="15.6" x14ac:dyDescent="0.25">
      <c r="A138" s="138">
        <v>2</v>
      </c>
      <c r="B138" s="113">
        <v>125</v>
      </c>
      <c r="C138" s="185" t="s">
        <v>272</v>
      </c>
      <c r="D138" s="233">
        <v>13</v>
      </c>
      <c r="E138" s="233">
        <v>36</v>
      </c>
      <c r="F138" s="254">
        <v>5.6712962962962956E-4</v>
      </c>
      <c r="G138" s="334"/>
      <c r="H138" s="337"/>
      <c r="I138" s="114"/>
      <c r="J138" s="19"/>
      <c r="K138" s="115"/>
      <c r="L138" s="115"/>
    </row>
    <row r="139" spans="1:12" ht="15.6" x14ac:dyDescent="0.25">
      <c r="A139" s="138">
        <v>3</v>
      </c>
      <c r="B139" s="113">
        <v>185</v>
      </c>
      <c r="C139" s="185" t="s">
        <v>273</v>
      </c>
      <c r="D139" s="233">
        <v>20</v>
      </c>
      <c r="E139" s="233">
        <v>50</v>
      </c>
      <c r="F139" s="254">
        <v>1.0416666666666667E-3</v>
      </c>
      <c r="G139" s="334"/>
      <c r="H139" s="337"/>
      <c r="I139" s="114"/>
      <c r="J139" s="19"/>
      <c r="K139" s="115"/>
      <c r="L139" s="115"/>
    </row>
    <row r="140" spans="1:12" ht="15.6" x14ac:dyDescent="0.25">
      <c r="A140" s="138">
        <v>4</v>
      </c>
      <c r="B140" s="113">
        <v>158</v>
      </c>
      <c r="C140" s="185" t="s">
        <v>274</v>
      </c>
      <c r="D140" s="233">
        <v>22</v>
      </c>
      <c r="E140" s="233">
        <v>54</v>
      </c>
      <c r="F140" s="254">
        <v>1.6435185185185183E-3</v>
      </c>
      <c r="G140" s="334"/>
      <c r="H140" s="337"/>
      <c r="I140" s="114"/>
      <c r="J140" s="19"/>
      <c r="K140" s="115"/>
      <c r="L140" s="115"/>
    </row>
    <row r="141" spans="1:12" ht="15.6" x14ac:dyDescent="0.25">
      <c r="A141" s="138">
        <v>5</v>
      </c>
      <c r="B141" s="26">
        <v>184</v>
      </c>
      <c r="C141" s="185" t="s">
        <v>275</v>
      </c>
      <c r="D141" s="233">
        <v>14</v>
      </c>
      <c r="E141" s="233">
        <v>38</v>
      </c>
      <c r="F141" s="254">
        <v>9.2592592592592585E-4</v>
      </c>
      <c r="G141" s="334"/>
      <c r="H141" s="337"/>
      <c r="I141" s="114"/>
      <c r="J141" s="116">
        <f>E137+E138+E139+E140+E141+E142+E144</f>
        <v>302</v>
      </c>
      <c r="K141" s="98"/>
      <c r="L141" s="115"/>
    </row>
    <row r="142" spans="1:12" ht="15.6" x14ac:dyDescent="0.25">
      <c r="A142" s="138">
        <v>6</v>
      </c>
      <c r="B142" s="113">
        <v>165</v>
      </c>
      <c r="C142" s="185" t="s">
        <v>276</v>
      </c>
      <c r="D142" s="233">
        <v>18</v>
      </c>
      <c r="E142" s="233">
        <v>46</v>
      </c>
      <c r="F142" s="254">
        <v>1.1689814814814816E-3</v>
      </c>
      <c r="G142" s="334"/>
      <c r="H142" s="337"/>
      <c r="I142" s="114"/>
      <c r="J142" s="19"/>
      <c r="K142" s="115"/>
      <c r="L142" s="122"/>
    </row>
    <row r="143" spans="1:12" ht="15.6" x14ac:dyDescent="0.25">
      <c r="A143" s="138">
        <v>7</v>
      </c>
      <c r="B143" s="114">
        <v>177</v>
      </c>
      <c r="C143" s="395" t="s">
        <v>277</v>
      </c>
      <c r="D143" s="252">
        <v>13</v>
      </c>
      <c r="E143" s="252">
        <v>36</v>
      </c>
      <c r="F143" s="262">
        <v>7.175925925925927E-4</v>
      </c>
      <c r="G143" s="334"/>
      <c r="H143" s="337"/>
      <c r="I143" s="114"/>
      <c r="J143" s="19"/>
      <c r="K143" s="115"/>
      <c r="L143" s="115"/>
    </row>
    <row r="144" spans="1:12" ht="16.2" thickBot="1" x14ac:dyDescent="0.3">
      <c r="A144" s="139">
        <v>8</v>
      </c>
      <c r="B144" s="140">
        <v>140</v>
      </c>
      <c r="C144" s="187" t="s">
        <v>278</v>
      </c>
      <c r="D144" s="271">
        <v>14</v>
      </c>
      <c r="E144" s="271">
        <v>38</v>
      </c>
      <c r="F144" s="260">
        <v>8.6805555555555551E-4</v>
      </c>
      <c r="G144" s="335"/>
      <c r="H144" s="338"/>
      <c r="I144" s="114"/>
      <c r="J144" s="19"/>
      <c r="K144" s="115"/>
      <c r="L144" s="115"/>
    </row>
    <row r="145" spans="1:12" s="115" customFormat="1" ht="17.399999999999999" customHeight="1" thickBot="1" x14ac:dyDescent="0.35">
      <c r="A145" s="206"/>
      <c r="B145" s="207" t="s">
        <v>94</v>
      </c>
      <c r="C145" s="205" t="s">
        <v>128</v>
      </c>
      <c r="D145" s="272"/>
      <c r="E145" s="272"/>
      <c r="F145" s="284"/>
      <c r="G145" s="246"/>
      <c r="H145" s="208"/>
      <c r="I145" s="114"/>
      <c r="J145" s="19"/>
      <c r="L145" s="214"/>
    </row>
    <row r="146" spans="1:12" s="115" customFormat="1" ht="15.6" x14ac:dyDescent="0.25">
      <c r="A146" s="141">
        <v>1</v>
      </c>
      <c r="B146" s="144">
        <v>323</v>
      </c>
      <c r="C146" s="183" t="s">
        <v>119</v>
      </c>
      <c r="D146" s="270">
        <v>18</v>
      </c>
      <c r="E146" s="270">
        <v>46</v>
      </c>
      <c r="F146" s="289">
        <v>1.1342592592592591E-3</v>
      </c>
      <c r="G146" s="328">
        <v>255</v>
      </c>
      <c r="H146" s="336">
        <v>15</v>
      </c>
      <c r="I146" s="114"/>
      <c r="J146" s="19"/>
      <c r="K146" s="121"/>
    </row>
    <row r="147" spans="1:12" s="115" customFormat="1" ht="15.6" x14ac:dyDescent="0.25">
      <c r="A147" s="138">
        <v>2</v>
      </c>
      <c r="B147" s="113">
        <v>350</v>
      </c>
      <c r="C147" s="182" t="s">
        <v>120</v>
      </c>
      <c r="D147" s="233">
        <v>15</v>
      </c>
      <c r="E147" s="233">
        <v>40</v>
      </c>
      <c r="F147" s="254">
        <v>9.8379629629629642E-4</v>
      </c>
      <c r="G147" s="329"/>
      <c r="H147" s="337"/>
      <c r="I147" s="114"/>
      <c r="J147" s="19"/>
    </row>
    <row r="148" spans="1:12" s="115" customFormat="1" ht="15.6" x14ac:dyDescent="0.25">
      <c r="A148" s="138">
        <v>3</v>
      </c>
      <c r="B148" s="113">
        <v>362</v>
      </c>
      <c r="C148" s="182" t="s">
        <v>121</v>
      </c>
      <c r="D148" s="233">
        <v>12</v>
      </c>
      <c r="E148" s="233">
        <v>34</v>
      </c>
      <c r="F148" s="254">
        <v>6.9444444444444447E-4</v>
      </c>
      <c r="G148" s="329"/>
      <c r="H148" s="337"/>
      <c r="I148" s="114"/>
      <c r="J148" s="19"/>
    </row>
    <row r="149" spans="1:12" s="115" customFormat="1" ht="15.6" x14ac:dyDescent="0.25">
      <c r="A149" s="138">
        <v>4</v>
      </c>
      <c r="B149" s="113">
        <v>391</v>
      </c>
      <c r="C149" s="182" t="s">
        <v>122</v>
      </c>
      <c r="D149" s="233">
        <v>9</v>
      </c>
      <c r="E149" s="233">
        <v>25</v>
      </c>
      <c r="F149" s="254">
        <v>6.5972222222222213E-4</v>
      </c>
      <c r="G149" s="329"/>
      <c r="H149" s="337"/>
      <c r="I149" s="114"/>
      <c r="J149" s="19"/>
    </row>
    <row r="150" spans="1:12" s="115" customFormat="1" ht="15.6" x14ac:dyDescent="0.25">
      <c r="A150" s="138">
        <v>5</v>
      </c>
      <c r="B150" s="113">
        <v>396</v>
      </c>
      <c r="C150" s="182" t="s">
        <v>123</v>
      </c>
      <c r="D150" s="233">
        <v>14</v>
      </c>
      <c r="E150" s="233">
        <v>38</v>
      </c>
      <c r="F150" s="254">
        <v>7.291666666666667E-4</v>
      </c>
      <c r="G150" s="329"/>
      <c r="H150" s="337"/>
      <c r="I150" s="114"/>
      <c r="J150" s="116">
        <f>E146+E147+E148+E149+E150+E151+E153</f>
        <v>255</v>
      </c>
      <c r="K150" s="98"/>
    </row>
    <row r="151" spans="1:12" s="115" customFormat="1" ht="15.6" x14ac:dyDescent="0.25">
      <c r="A151" s="138">
        <v>6</v>
      </c>
      <c r="B151" s="113">
        <v>357</v>
      </c>
      <c r="C151" s="182" t="s">
        <v>124</v>
      </c>
      <c r="D151" s="233">
        <v>10</v>
      </c>
      <c r="E151" s="233">
        <v>28</v>
      </c>
      <c r="F151" s="254">
        <v>6.9444444444444447E-4</v>
      </c>
      <c r="G151" s="329"/>
      <c r="H151" s="337"/>
      <c r="I151" s="114"/>
      <c r="J151" s="19"/>
    </row>
    <row r="152" spans="1:12" s="115" customFormat="1" ht="15.6" x14ac:dyDescent="0.25">
      <c r="A152" s="138">
        <v>7</v>
      </c>
      <c r="B152" s="113">
        <v>332</v>
      </c>
      <c r="C152" s="305" t="s">
        <v>125</v>
      </c>
      <c r="D152" s="252">
        <v>6</v>
      </c>
      <c r="E152" s="252">
        <v>16</v>
      </c>
      <c r="F152" s="262">
        <v>4.2824074074074075E-4</v>
      </c>
      <c r="G152" s="329"/>
      <c r="H152" s="337"/>
      <c r="I152" s="114"/>
      <c r="J152" s="19"/>
    </row>
    <row r="153" spans="1:12" s="115" customFormat="1" ht="19.5" customHeight="1" thickBot="1" x14ac:dyDescent="0.3">
      <c r="A153" s="139">
        <v>8</v>
      </c>
      <c r="B153" s="140">
        <v>376</v>
      </c>
      <c r="C153" s="184" t="s">
        <v>363</v>
      </c>
      <c r="D153" s="271">
        <v>17</v>
      </c>
      <c r="E153" s="271">
        <v>44</v>
      </c>
      <c r="F153" s="283">
        <v>8.3333333333333339E-4</v>
      </c>
      <c r="G153" s="330"/>
      <c r="H153" s="338"/>
      <c r="I153" s="114"/>
      <c r="J153" s="19"/>
    </row>
    <row r="154" spans="1:12" s="115" customFormat="1" ht="32.4" customHeight="1" thickBot="1" x14ac:dyDescent="0.3">
      <c r="A154" s="120"/>
      <c r="B154" s="86" t="s">
        <v>95</v>
      </c>
      <c r="C154" s="150" t="s">
        <v>237</v>
      </c>
      <c r="D154" s="236"/>
      <c r="E154" s="236"/>
      <c r="F154" s="257"/>
      <c r="G154" s="245"/>
      <c r="H154" s="176"/>
      <c r="I154" s="114"/>
      <c r="J154" s="19"/>
    </row>
    <row r="155" spans="1:12" s="115" customFormat="1" ht="19.5" customHeight="1" x14ac:dyDescent="0.25">
      <c r="A155" s="141">
        <v>1</v>
      </c>
      <c r="B155" s="199">
        <v>85</v>
      </c>
      <c r="C155" s="201" t="s">
        <v>229</v>
      </c>
      <c r="D155" s="270">
        <v>11</v>
      </c>
      <c r="E155" s="270">
        <v>31</v>
      </c>
      <c r="F155" s="259">
        <v>9.2592592592592585E-4</v>
      </c>
      <c r="G155" s="328">
        <f>E155+E156+E157+E158+E159+E160+E161+E162</f>
        <v>175</v>
      </c>
      <c r="H155" s="336">
        <v>28</v>
      </c>
      <c r="I155" s="114"/>
      <c r="J155" s="19"/>
    </row>
    <row r="156" spans="1:12" s="115" customFormat="1" ht="19.5" customHeight="1" x14ac:dyDescent="0.25">
      <c r="A156" s="138">
        <v>2</v>
      </c>
      <c r="B156" s="200">
        <v>105</v>
      </c>
      <c r="C156" s="189" t="s">
        <v>230</v>
      </c>
      <c r="D156" s="233">
        <v>9</v>
      </c>
      <c r="E156" s="233">
        <v>25</v>
      </c>
      <c r="F156" s="254">
        <v>7.6388888888888893E-4</v>
      </c>
      <c r="G156" s="329"/>
      <c r="H156" s="337"/>
      <c r="I156" s="114"/>
      <c r="J156" s="19"/>
    </row>
    <row r="157" spans="1:12" s="115" customFormat="1" ht="19.5" customHeight="1" x14ac:dyDescent="0.25">
      <c r="A157" s="138">
        <v>3</v>
      </c>
      <c r="B157" s="200">
        <v>141</v>
      </c>
      <c r="C157" s="189" t="s">
        <v>231</v>
      </c>
      <c r="D157" s="233">
        <v>10</v>
      </c>
      <c r="E157" s="233">
        <v>28</v>
      </c>
      <c r="F157" s="254">
        <v>8.1018518518518516E-4</v>
      </c>
      <c r="G157" s="329"/>
      <c r="H157" s="337"/>
      <c r="I157" s="114"/>
      <c r="J157" s="19"/>
    </row>
    <row r="158" spans="1:12" s="115" customFormat="1" ht="19.5" customHeight="1" x14ac:dyDescent="0.25">
      <c r="A158" s="138">
        <v>4</v>
      </c>
      <c r="B158" s="200">
        <v>124</v>
      </c>
      <c r="C158" s="303" t="s">
        <v>232</v>
      </c>
      <c r="D158" s="252">
        <v>0</v>
      </c>
      <c r="E158" s="252">
        <v>0</v>
      </c>
      <c r="F158" s="262">
        <v>2.3148148148148146E-4</v>
      </c>
      <c r="G158" s="329"/>
      <c r="H158" s="337"/>
      <c r="I158" s="114"/>
      <c r="J158" s="410">
        <f>E155+E156+E157+E159+E160+E161+E162</f>
        <v>175</v>
      </c>
    </row>
    <row r="159" spans="1:12" s="115" customFormat="1" ht="19.5" customHeight="1" x14ac:dyDescent="0.25">
      <c r="A159" s="138">
        <v>5</v>
      </c>
      <c r="B159" s="200">
        <v>189</v>
      </c>
      <c r="C159" s="189" t="s">
        <v>233</v>
      </c>
      <c r="D159" s="233">
        <v>1</v>
      </c>
      <c r="E159" s="233">
        <v>1</v>
      </c>
      <c r="F159" s="254">
        <v>1.8518518518518518E-4</v>
      </c>
      <c r="G159" s="329"/>
      <c r="H159" s="337"/>
      <c r="I159" s="114"/>
      <c r="J159" s="19"/>
    </row>
    <row r="160" spans="1:12" s="115" customFormat="1" ht="19.5" customHeight="1" x14ac:dyDescent="0.25">
      <c r="A160" s="138">
        <v>6</v>
      </c>
      <c r="B160" s="200">
        <v>361</v>
      </c>
      <c r="C160" s="189" t="s">
        <v>234</v>
      </c>
      <c r="D160" s="233">
        <v>2</v>
      </c>
      <c r="E160" s="233">
        <v>4</v>
      </c>
      <c r="F160" s="254">
        <v>1.6203703703703703E-4</v>
      </c>
      <c r="G160" s="329"/>
      <c r="H160" s="337"/>
      <c r="I160" s="114"/>
      <c r="J160" s="19"/>
    </row>
    <row r="161" spans="1:11" s="115" customFormat="1" ht="19.5" customHeight="1" x14ac:dyDescent="0.25">
      <c r="A161" s="138">
        <v>7</v>
      </c>
      <c r="B161" s="200">
        <v>138</v>
      </c>
      <c r="C161" s="189" t="s">
        <v>235</v>
      </c>
      <c r="D161" s="233">
        <v>16</v>
      </c>
      <c r="E161" s="233">
        <v>42</v>
      </c>
      <c r="F161" s="254">
        <v>7.407407407407407E-4</v>
      </c>
      <c r="G161" s="329"/>
      <c r="H161" s="337"/>
      <c r="I161" s="114"/>
      <c r="J161" s="19"/>
    </row>
    <row r="162" spans="1:11" s="115" customFormat="1" ht="19.5" customHeight="1" thickBot="1" x14ac:dyDescent="0.3">
      <c r="A162" s="139">
        <v>8</v>
      </c>
      <c r="B162" s="143">
        <v>186</v>
      </c>
      <c r="C162" s="191" t="s">
        <v>236</v>
      </c>
      <c r="D162" s="271">
        <v>17</v>
      </c>
      <c r="E162" s="271">
        <v>44</v>
      </c>
      <c r="F162" s="260">
        <v>8.3333333333333339E-4</v>
      </c>
      <c r="G162" s="330"/>
      <c r="H162" s="338"/>
      <c r="I162" s="114"/>
      <c r="J162" s="19"/>
    </row>
    <row r="163" spans="1:11" s="115" customFormat="1" ht="21.6" thickBot="1" x14ac:dyDescent="0.35">
      <c r="A163" s="227"/>
      <c r="B163" s="86" t="s">
        <v>96</v>
      </c>
      <c r="C163" s="118" t="s">
        <v>219</v>
      </c>
      <c r="D163" s="236"/>
      <c r="E163" s="236"/>
      <c r="F163" s="257"/>
      <c r="G163" s="245"/>
      <c r="H163" s="176"/>
      <c r="I163" s="114"/>
      <c r="J163" s="19"/>
    </row>
    <row r="164" spans="1:11" s="115" customFormat="1" ht="15.6" x14ac:dyDescent="0.25">
      <c r="A164" s="141">
        <v>1</v>
      </c>
      <c r="B164" s="144">
        <v>155</v>
      </c>
      <c r="C164" s="183" t="s">
        <v>370</v>
      </c>
      <c r="D164" s="270">
        <v>12</v>
      </c>
      <c r="E164" s="270">
        <v>34</v>
      </c>
      <c r="F164" s="259">
        <v>9.3750000000000007E-4</v>
      </c>
      <c r="G164" s="333">
        <f>E164+E165+E166+E167+E168+E169+E170+E171</f>
        <v>185</v>
      </c>
      <c r="H164" s="336">
        <v>27</v>
      </c>
      <c r="I164" s="114"/>
      <c r="J164" s="19"/>
    </row>
    <row r="165" spans="1:11" s="115" customFormat="1" ht="15.6" x14ac:dyDescent="0.25">
      <c r="A165" s="138">
        <v>2</v>
      </c>
      <c r="B165" s="113">
        <v>143</v>
      </c>
      <c r="C165" s="182" t="s">
        <v>213</v>
      </c>
      <c r="D165" s="233">
        <v>8</v>
      </c>
      <c r="E165" s="233">
        <v>22</v>
      </c>
      <c r="F165" s="254">
        <v>5.6712962962962956E-4</v>
      </c>
      <c r="G165" s="334"/>
      <c r="H165" s="337"/>
      <c r="I165" s="114"/>
      <c r="J165" s="19"/>
    </row>
    <row r="166" spans="1:11" s="115" customFormat="1" ht="15.6" x14ac:dyDescent="0.25">
      <c r="A166" s="138">
        <v>3</v>
      </c>
      <c r="B166" s="113">
        <v>135</v>
      </c>
      <c r="C166" s="182" t="s">
        <v>214</v>
      </c>
      <c r="D166" s="233">
        <v>14</v>
      </c>
      <c r="E166" s="233">
        <v>38</v>
      </c>
      <c r="F166" s="254">
        <v>6.134259259259259E-4</v>
      </c>
      <c r="G166" s="334"/>
      <c r="H166" s="337"/>
      <c r="I166" s="114"/>
      <c r="J166" s="19"/>
    </row>
    <row r="167" spans="1:11" s="115" customFormat="1" ht="15.6" x14ac:dyDescent="0.25">
      <c r="A167" s="138">
        <v>4</v>
      </c>
      <c r="B167" s="113">
        <v>193</v>
      </c>
      <c r="C167" s="305" t="s">
        <v>215</v>
      </c>
      <c r="D167" s="252">
        <v>0</v>
      </c>
      <c r="E167" s="252">
        <v>0</v>
      </c>
      <c r="F167" s="262">
        <v>4.3981481481481481E-4</v>
      </c>
      <c r="G167" s="334"/>
      <c r="H167" s="337"/>
      <c r="I167" s="114"/>
      <c r="J167" s="410">
        <f>E164+E165+E166+E168+E169+E170+E171</f>
        <v>185</v>
      </c>
    </row>
    <row r="168" spans="1:11" s="115" customFormat="1" ht="15.6" x14ac:dyDescent="0.25">
      <c r="A168" s="138">
        <v>5</v>
      </c>
      <c r="B168" s="113">
        <v>182</v>
      </c>
      <c r="C168" s="182" t="s">
        <v>216</v>
      </c>
      <c r="D168" s="233">
        <v>6</v>
      </c>
      <c r="E168" s="233">
        <v>16</v>
      </c>
      <c r="F168" s="254">
        <v>5.6712962962962956E-4</v>
      </c>
      <c r="G168" s="334"/>
      <c r="H168" s="337"/>
      <c r="I168" s="114"/>
      <c r="J168" s="19"/>
    </row>
    <row r="169" spans="1:11" s="115" customFormat="1" ht="15.6" x14ac:dyDescent="0.25">
      <c r="A169" s="138">
        <v>6</v>
      </c>
      <c r="B169" s="113">
        <v>106</v>
      </c>
      <c r="C169" s="182" t="s">
        <v>217</v>
      </c>
      <c r="D169" s="233">
        <v>10</v>
      </c>
      <c r="E169" s="233">
        <v>28</v>
      </c>
      <c r="F169" s="254">
        <v>7.9861111111111105E-4</v>
      </c>
      <c r="G169" s="334"/>
      <c r="H169" s="337"/>
      <c r="I169" s="114"/>
      <c r="J169" s="19"/>
    </row>
    <row r="170" spans="1:11" s="115" customFormat="1" ht="15.6" x14ac:dyDescent="0.25">
      <c r="A170" s="138">
        <v>7</v>
      </c>
      <c r="B170" s="113">
        <v>115</v>
      </c>
      <c r="C170" s="182" t="s">
        <v>218</v>
      </c>
      <c r="D170" s="233">
        <v>10</v>
      </c>
      <c r="E170" s="233">
        <v>28</v>
      </c>
      <c r="F170" s="254">
        <v>5.2083333333333333E-4</v>
      </c>
      <c r="G170" s="334"/>
      <c r="H170" s="337"/>
      <c r="I170" s="114"/>
      <c r="J170" s="19"/>
    </row>
    <row r="171" spans="1:11" s="115" customFormat="1" ht="16.2" thickBot="1" x14ac:dyDescent="0.3">
      <c r="A171" s="139">
        <v>8</v>
      </c>
      <c r="B171" s="143">
        <v>116</v>
      </c>
      <c r="C171" s="198" t="s">
        <v>220</v>
      </c>
      <c r="D171" s="271">
        <v>7</v>
      </c>
      <c r="E171" s="271">
        <v>19</v>
      </c>
      <c r="F171" s="260">
        <v>5.2083333333333333E-4</v>
      </c>
      <c r="G171" s="335"/>
      <c r="H171" s="338"/>
      <c r="I171" s="114"/>
      <c r="J171" s="19"/>
    </row>
    <row r="172" spans="1:11" s="115" customFormat="1" ht="18" customHeight="1" thickBot="1" x14ac:dyDescent="0.35">
      <c r="A172" s="227"/>
      <c r="B172" s="86" t="s">
        <v>97</v>
      </c>
      <c r="C172" s="118" t="s">
        <v>293</v>
      </c>
      <c r="D172" s="236"/>
      <c r="E172" s="236"/>
      <c r="F172" s="257"/>
      <c r="G172" s="245"/>
      <c r="H172" s="176"/>
      <c r="I172" s="114"/>
      <c r="J172" s="19"/>
    </row>
    <row r="173" spans="1:11" s="115" customFormat="1" ht="15.6" x14ac:dyDescent="0.25">
      <c r="A173" s="141">
        <v>1</v>
      </c>
      <c r="B173" s="144">
        <v>198</v>
      </c>
      <c r="C173" s="183" t="s">
        <v>291</v>
      </c>
      <c r="D173" s="270">
        <v>21</v>
      </c>
      <c r="E173" s="270">
        <v>52</v>
      </c>
      <c r="F173" s="259">
        <v>1.1574074074074073E-3</v>
      </c>
      <c r="G173" s="333">
        <v>220</v>
      </c>
      <c r="H173" s="336">
        <v>23</v>
      </c>
      <c r="I173" s="114"/>
      <c r="J173" s="19"/>
    </row>
    <row r="174" spans="1:11" s="115" customFormat="1" ht="15.6" x14ac:dyDescent="0.25">
      <c r="A174" s="138">
        <v>2</v>
      </c>
      <c r="B174" s="113">
        <v>145</v>
      </c>
      <c r="C174" s="182" t="s">
        <v>287</v>
      </c>
      <c r="D174" s="233">
        <v>7</v>
      </c>
      <c r="E174" s="233">
        <v>19</v>
      </c>
      <c r="F174" s="254">
        <v>6.8287037037037025E-4</v>
      </c>
      <c r="G174" s="334"/>
      <c r="H174" s="337"/>
      <c r="I174" s="114"/>
      <c r="J174" s="19"/>
    </row>
    <row r="175" spans="1:11" s="115" customFormat="1" ht="15.6" x14ac:dyDescent="0.25">
      <c r="A175" s="138">
        <v>3</v>
      </c>
      <c r="B175" s="113">
        <v>128</v>
      </c>
      <c r="C175" s="305" t="s">
        <v>288</v>
      </c>
      <c r="D175" s="252">
        <v>4</v>
      </c>
      <c r="E175" s="252">
        <v>10</v>
      </c>
      <c r="F175" s="262">
        <v>3.1250000000000001E-4</v>
      </c>
      <c r="G175" s="334"/>
      <c r="H175" s="337"/>
      <c r="I175" s="114"/>
      <c r="J175" s="19"/>
    </row>
    <row r="176" spans="1:11" s="115" customFormat="1" ht="15.6" x14ac:dyDescent="0.25">
      <c r="A176" s="138">
        <v>4</v>
      </c>
      <c r="B176" s="113">
        <v>169</v>
      </c>
      <c r="C176" s="182" t="s">
        <v>289</v>
      </c>
      <c r="D176" s="233">
        <v>5</v>
      </c>
      <c r="E176" s="233">
        <v>13</v>
      </c>
      <c r="F176" s="254">
        <v>5.3240740740740744E-4</v>
      </c>
      <c r="G176" s="334"/>
      <c r="H176" s="337"/>
      <c r="I176" s="114"/>
      <c r="J176" s="116">
        <f>E173+E174+E176+E177+E178+E179+E180</f>
        <v>220</v>
      </c>
      <c r="K176" s="98"/>
    </row>
    <row r="177" spans="1:12" s="115" customFormat="1" ht="15.6" x14ac:dyDescent="0.25">
      <c r="A177" s="138">
        <v>5</v>
      </c>
      <c r="B177" s="113">
        <v>166</v>
      </c>
      <c r="C177" s="182" t="s">
        <v>292</v>
      </c>
      <c r="D177" s="233">
        <v>10</v>
      </c>
      <c r="E177" s="233">
        <v>28</v>
      </c>
      <c r="F177" s="254">
        <v>6.134259259259259E-4</v>
      </c>
      <c r="G177" s="334"/>
      <c r="H177" s="337"/>
      <c r="I177" s="114"/>
      <c r="J177" s="19"/>
    </row>
    <row r="178" spans="1:12" s="115" customFormat="1" ht="15.6" x14ac:dyDescent="0.25">
      <c r="A178" s="138">
        <v>6</v>
      </c>
      <c r="B178" s="113">
        <v>161</v>
      </c>
      <c r="C178" s="182" t="s">
        <v>290</v>
      </c>
      <c r="D178" s="233">
        <v>8</v>
      </c>
      <c r="E178" s="233">
        <v>22</v>
      </c>
      <c r="F178" s="254">
        <v>7.407407407407407E-4</v>
      </c>
      <c r="G178" s="334"/>
      <c r="H178" s="337"/>
      <c r="I178" s="114"/>
      <c r="J178" s="19"/>
    </row>
    <row r="179" spans="1:12" s="115" customFormat="1" ht="15.6" x14ac:dyDescent="0.25">
      <c r="A179" s="138">
        <v>7</v>
      </c>
      <c r="B179" s="113">
        <v>195</v>
      </c>
      <c r="C179" s="182" t="s">
        <v>372</v>
      </c>
      <c r="D179" s="233">
        <v>12</v>
      </c>
      <c r="E179" s="233">
        <v>34</v>
      </c>
      <c r="F179" s="254">
        <v>1.1111111111111111E-3</v>
      </c>
      <c r="G179" s="334"/>
      <c r="H179" s="337"/>
      <c r="I179" s="114"/>
      <c r="J179" s="19"/>
    </row>
    <row r="180" spans="1:12" s="115" customFormat="1" ht="18.600000000000001" customHeight="1" thickBot="1" x14ac:dyDescent="0.3">
      <c r="A180" s="139">
        <v>8</v>
      </c>
      <c r="B180" s="140">
        <v>163</v>
      </c>
      <c r="C180" s="184" t="s">
        <v>373</v>
      </c>
      <c r="D180" s="271">
        <v>21</v>
      </c>
      <c r="E180" s="271">
        <v>52</v>
      </c>
      <c r="F180" s="260">
        <v>9.4907407407407408E-4</v>
      </c>
      <c r="G180" s="335"/>
      <c r="H180" s="338"/>
      <c r="I180" s="114"/>
      <c r="J180" s="19"/>
    </row>
    <row r="181" spans="1:12" s="115" customFormat="1" ht="18.600000000000001" thickBot="1" x14ac:dyDescent="0.35">
      <c r="A181" s="96"/>
      <c r="B181" s="86" t="s">
        <v>98</v>
      </c>
      <c r="C181" s="118" t="s">
        <v>205</v>
      </c>
      <c r="D181" s="236"/>
      <c r="E181" s="236"/>
      <c r="F181" s="257"/>
      <c r="G181" s="245"/>
      <c r="H181" s="97"/>
      <c r="I181" s="114"/>
      <c r="J181" s="19"/>
    </row>
    <row r="182" spans="1:12" s="115" customFormat="1" ht="15.6" x14ac:dyDescent="0.25">
      <c r="A182" s="141">
        <v>1</v>
      </c>
      <c r="B182" s="144">
        <v>314</v>
      </c>
      <c r="C182" s="415" t="s">
        <v>197</v>
      </c>
      <c r="D182" s="275">
        <v>9</v>
      </c>
      <c r="E182" s="275">
        <v>25</v>
      </c>
      <c r="F182" s="261">
        <v>8.3333333333333339E-4</v>
      </c>
      <c r="G182" s="333">
        <v>245</v>
      </c>
      <c r="H182" s="336">
        <v>16</v>
      </c>
      <c r="I182" s="114"/>
      <c r="J182" s="19"/>
      <c r="L182" s="202"/>
    </row>
    <row r="183" spans="1:12" s="115" customFormat="1" ht="15.6" x14ac:dyDescent="0.25">
      <c r="A183" s="138">
        <v>2</v>
      </c>
      <c r="B183" s="113">
        <v>303</v>
      </c>
      <c r="C183" s="185" t="s">
        <v>198</v>
      </c>
      <c r="D183" s="233">
        <v>13</v>
      </c>
      <c r="E183" s="233">
        <v>36</v>
      </c>
      <c r="F183" s="254">
        <v>8.2175925925925917E-4</v>
      </c>
      <c r="G183" s="334"/>
      <c r="H183" s="337"/>
      <c r="I183" s="114"/>
      <c r="J183" s="19"/>
      <c r="L183" s="202"/>
    </row>
    <row r="184" spans="1:12" s="115" customFormat="1" ht="15.6" x14ac:dyDescent="0.25">
      <c r="A184" s="138">
        <v>3</v>
      </c>
      <c r="B184" s="113">
        <v>339</v>
      </c>
      <c r="C184" s="185" t="s">
        <v>199</v>
      </c>
      <c r="D184" s="233">
        <v>12</v>
      </c>
      <c r="E184" s="233">
        <v>34</v>
      </c>
      <c r="F184" s="254">
        <v>7.8703703703703705E-4</v>
      </c>
      <c r="G184" s="334"/>
      <c r="H184" s="337"/>
      <c r="I184" s="114"/>
      <c r="J184" s="19"/>
      <c r="L184" s="202"/>
    </row>
    <row r="185" spans="1:12" s="115" customFormat="1" ht="15.6" x14ac:dyDescent="0.25">
      <c r="A185" s="138">
        <v>4</v>
      </c>
      <c r="B185" s="113">
        <v>380</v>
      </c>
      <c r="C185" s="185" t="s">
        <v>200</v>
      </c>
      <c r="D185" s="233">
        <v>25</v>
      </c>
      <c r="E185" s="233">
        <v>60</v>
      </c>
      <c r="F185" s="254">
        <v>1.3310185185185185E-3</v>
      </c>
      <c r="G185" s="334"/>
      <c r="H185" s="337"/>
      <c r="I185" s="114"/>
      <c r="J185" s="116">
        <f>E183+E184+E185+E186+E187+E188+E189</f>
        <v>245</v>
      </c>
      <c r="L185" s="202"/>
    </row>
    <row r="186" spans="1:12" s="115" customFormat="1" ht="15.6" x14ac:dyDescent="0.25">
      <c r="A186" s="138">
        <v>5</v>
      </c>
      <c r="B186" s="113">
        <v>373</v>
      </c>
      <c r="C186" s="185" t="s">
        <v>201</v>
      </c>
      <c r="D186" s="233">
        <v>11</v>
      </c>
      <c r="E186" s="233">
        <v>31</v>
      </c>
      <c r="F186" s="254">
        <v>6.8287037037037025E-4</v>
      </c>
      <c r="G186" s="334"/>
      <c r="H186" s="337"/>
      <c r="I186" s="114"/>
      <c r="J186" s="116"/>
      <c r="K186" s="98"/>
      <c r="L186" s="202"/>
    </row>
    <row r="187" spans="1:12" s="115" customFormat="1" ht="15.6" x14ac:dyDescent="0.25">
      <c r="A187" s="138">
        <v>6</v>
      </c>
      <c r="B187" s="113">
        <v>388</v>
      </c>
      <c r="C187" s="185" t="s">
        <v>202</v>
      </c>
      <c r="D187" s="233">
        <v>11</v>
      </c>
      <c r="E187" s="233">
        <v>31</v>
      </c>
      <c r="F187" s="254">
        <v>8.1018518518518516E-4</v>
      </c>
      <c r="G187" s="334"/>
      <c r="H187" s="337"/>
      <c r="I187" s="114"/>
      <c r="J187" s="19"/>
      <c r="L187" s="202"/>
    </row>
    <row r="188" spans="1:12" s="115" customFormat="1" ht="15.6" x14ac:dyDescent="0.25">
      <c r="A188" s="138">
        <v>7</v>
      </c>
      <c r="B188" s="113">
        <v>375</v>
      </c>
      <c r="C188" s="185" t="s">
        <v>203</v>
      </c>
      <c r="D188" s="233">
        <v>10</v>
      </c>
      <c r="E188" s="233">
        <v>28</v>
      </c>
      <c r="F188" s="254">
        <v>5.0925925925925921E-4</v>
      </c>
      <c r="G188" s="334"/>
      <c r="H188" s="337"/>
      <c r="I188" s="114"/>
      <c r="J188" s="19"/>
      <c r="L188" s="202"/>
    </row>
    <row r="189" spans="1:12" s="115" customFormat="1" ht="16.2" thickBot="1" x14ac:dyDescent="0.3">
      <c r="A189" s="139">
        <v>8</v>
      </c>
      <c r="B189" s="140">
        <v>319</v>
      </c>
      <c r="C189" s="187" t="s">
        <v>204</v>
      </c>
      <c r="D189" s="271">
        <v>9</v>
      </c>
      <c r="E189" s="271">
        <v>25</v>
      </c>
      <c r="F189" s="260">
        <v>6.9444444444444447E-4</v>
      </c>
      <c r="G189" s="335"/>
      <c r="H189" s="338"/>
      <c r="I189" s="114"/>
      <c r="J189" s="19"/>
      <c r="L189" s="202"/>
    </row>
    <row r="190" spans="1:12" s="115" customFormat="1" ht="39" customHeight="1" thickBot="1" x14ac:dyDescent="0.3">
      <c r="A190" s="120"/>
      <c r="B190" s="86" t="s">
        <v>99</v>
      </c>
      <c r="C190" s="146" t="s">
        <v>310</v>
      </c>
      <c r="D190" s="236"/>
      <c r="E190" s="236"/>
      <c r="F190" s="257"/>
      <c r="G190" s="245"/>
      <c r="H190" s="97"/>
      <c r="I190" s="114"/>
      <c r="J190" s="19"/>
      <c r="K190" s="123"/>
    </row>
    <row r="191" spans="1:12" s="115" customFormat="1" ht="18" customHeight="1" x14ac:dyDescent="0.25">
      <c r="A191" s="141">
        <v>1</v>
      </c>
      <c r="B191" s="144">
        <v>274</v>
      </c>
      <c r="C191" s="186" t="s">
        <v>302</v>
      </c>
      <c r="D191" s="270">
        <v>7</v>
      </c>
      <c r="E191" s="270">
        <v>19</v>
      </c>
      <c r="F191" s="259">
        <v>7.6388888888888893E-4</v>
      </c>
      <c r="G191" s="328">
        <v>229</v>
      </c>
      <c r="H191" s="354">
        <v>19</v>
      </c>
      <c r="I191" s="114"/>
      <c r="J191" s="19"/>
      <c r="K191" s="123"/>
    </row>
    <row r="192" spans="1:12" s="115" customFormat="1" ht="18" customHeight="1" x14ac:dyDescent="0.25">
      <c r="A192" s="138">
        <v>2</v>
      </c>
      <c r="B192" s="113">
        <v>208</v>
      </c>
      <c r="C192" s="185" t="s">
        <v>303</v>
      </c>
      <c r="D192" s="233">
        <v>16</v>
      </c>
      <c r="E192" s="233">
        <v>42</v>
      </c>
      <c r="F192" s="254">
        <v>6.9444444444444447E-4</v>
      </c>
      <c r="G192" s="329"/>
      <c r="H192" s="355"/>
      <c r="I192" s="114"/>
      <c r="J192" s="19"/>
      <c r="K192" s="123"/>
    </row>
    <row r="193" spans="1:12" s="115" customFormat="1" ht="18" customHeight="1" x14ac:dyDescent="0.25">
      <c r="A193" s="138">
        <v>3</v>
      </c>
      <c r="B193" s="113">
        <v>233</v>
      </c>
      <c r="C193" s="395" t="s">
        <v>304</v>
      </c>
      <c r="D193" s="252">
        <v>4</v>
      </c>
      <c r="E193" s="252">
        <v>10</v>
      </c>
      <c r="F193" s="262">
        <v>4.9768518518518521E-4</v>
      </c>
      <c r="G193" s="329"/>
      <c r="H193" s="355"/>
      <c r="I193" s="114"/>
      <c r="J193" s="19"/>
      <c r="K193" s="123"/>
    </row>
    <row r="194" spans="1:12" s="115" customFormat="1" ht="19.8" customHeight="1" x14ac:dyDescent="0.25">
      <c r="A194" s="138">
        <v>4</v>
      </c>
      <c r="B194" s="113">
        <v>225</v>
      </c>
      <c r="C194" s="185" t="s">
        <v>305</v>
      </c>
      <c r="D194" s="233">
        <v>10</v>
      </c>
      <c r="E194" s="233">
        <v>28</v>
      </c>
      <c r="F194" s="254">
        <v>5.2083333333333333E-4</v>
      </c>
      <c r="G194" s="329"/>
      <c r="H194" s="355"/>
      <c r="I194" s="114"/>
      <c r="J194" s="116">
        <f>E191+E192+E194+E195+E196+E197+E198</f>
        <v>229</v>
      </c>
    </row>
    <row r="195" spans="1:12" s="115" customFormat="1" ht="18" customHeight="1" x14ac:dyDescent="0.25">
      <c r="A195" s="138">
        <v>5</v>
      </c>
      <c r="B195" s="113">
        <v>240</v>
      </c>
      <c r="C195" s="185" t="s">
        <v>306</v>
      </c>
      <c r="D195" s="233">
        <v>11</v>
      </c>
      <c r="E195" s="233">
        <v>31</v>
      </c>
      <c r="F195" s="254">
        <v>5.3240740740740744E-4</v>
      </c>
      <c r="G195" s="329"/>
      <c r="H195" s="355"/>
      <c r="I195" s="114"/>
      <c r="J195" s="116"/>
      <c r="K195" s="98"/>
      <c r="L195" s="121"/>
    </row>
    <row r="196" spans="1:12" s="115" customFormat="1" ht="18" customHeight="1" x14ac:dyDescent="0.25">
      <c r="A196" s="138">
        <v>6</v>
      </c>
      <c r="B196" s="113">
        <v>237</v>
      </c>
      <c r="C196" s="185" t="s">
        <v>307</v>
      </c>
      <c r="D196" s="233">
        <v>13</v>
      </c>
      <c r="E196" s="233">
        <v>36</v>
      </c>
      <c r="F196" s="254">
        <v>6.5972222222222213E-4</v>
      </c>
      <c r="G196" s="329"/>
      <c r="H196" s="355"/>
      <c r="I196" s="114"/>
      <c r="J196" s="19"/>
    </row>
    <row r="197" spans="1:12" s="115" customFormat="1" ht="18" customHeight="1" x14ac:dyDescent="0.25">
      <c r="A197" s="138">
        <v>7</v>
      </c>
      <c r="B197" s="113">
        <v>211</v>
      </c>
      <c r="C197" s="185" t="s">
        <v>308</v>
      </c>
      <c r="D197" s="233">
        <v>11</v>
      </c>
      <c r="E197" s="233">
        <v>31</v>
      </c>
      <c r="F197" s="254">
        <v>5.3240740740740744E-4</v>
      </c>
      <c r="G197" s="329"/>
      <c r="H197" s="355"/>
      <c r="I197" s="114"/>
      <c r="J197" s="19"/>
    </row>
    <row r="198" spans="1:12" s="115" customFormat="1" ht="18" customHeight="1" thickBot="1" x14ac:dyDescent="0.3">
      <c r="A198" s="139">
        <v>8</v>
      </c>
      <c r="B198" s="140">
        <v>280</v>
      </c>
      <c r="C198" s="187" t="s">
        <v>309</v>
      </c>
      <c r="D198" s="271">
        <v>16</v>
      </c>
      <c r="E198" s="271">
        <v>42</v>
      </c>
      <c r="F198" s="283">
        <v>8.3333333333333339E-4</v>
      </c>
      <c r="G198" s="416"/>
      <c r="H198" s="356"/>
      <c r="I198" s="114"/>
      <c r="J198" s="19"/>
    </row>
    <row r="199" spans="1:12" s="115" customFormat="1" ht="18.600000000000001" hidden="1" customHeight="1" thickBot="1" x14ac:dyDescent="0.3">
      <c r="A199" s="173">
        <v>8</v>
      </c>
      <c r="B199" s="152"/>
      <c r="C199" s="153"/>
      <c r="D199" s="269"/>
      <c r="E199" s="269"/>
      <c r="F199" s="260"/>
      <c r="G199" s="249"/>
      <c r="H199" s="240"/>
      <c r="I199" s="114"/>
      <c r="J199" s="19"/>
    </row>
    <row r="200" spans="1:12" s="115" customFormat="1" ht="18.600000000000001" customHeight="1" thickBot="1" x14ac:dyDescent="0.35">
      <c r="A200" s="96"/>
      <c r="B200" s="86" t="s">
        <v>100</v>
      </c>
      <c r="C200" s="118" t="s">
        <v>114</v>
      </c>
      <c r="D200" s="273"/>
      <c r="E200" s="273"/>
      <c r="F200" s="285"/>
      <c r="G200" s="416"/>
      <c r="H200" s="175"/>
      <c r="I200" s="114"/>
      <c r="J200" s="19"/>
    </row>
    <row r="201" spans="1:12" s="115" customFormat="1" ht="15.6" x14ac:dyDescent="0.25">
      <c r="A201" s="141">
        <v>1</v>
      </c>
      <c r="B201" s="144">
        <v>168</v>
      </c>
      <c r="C201" s="405" t="s">
        <v>353</v>
      </c>
      <c r="D201" s="275">
        <v>2</v>
      </c>
      <c r="E201" s="275">
        <v>4</v>
      </c>
      <c r="F201" s="261">
        <v>1.0416666666666667E-4</v>
      </c>
      <c r="G201" s="333">
        <v>233</v>
      </c>
      <c r="H201" s="354">
        <v>18</v>
      </c>
      <c r="I201" s="114"/>
      <c r="J201" s="19"/>
    </row>
    <row r="202" spans="1:12" s="115" customFormat="1" ht="18" customHeight="1" x14ac:dyDescent="0.25">
      <c r="A202" s="138">
        <v>2</v>
      </c>
      <c r="B202" s="113">
        <v>121</v>
      </c>
      <c r="C202" s="182" t="s">
        <v>354</v>
      </c>
      <c r="D202" s="233">
        <v>12</v>
      </c>
      <c r="E202" s="233">
        <v>34</v>
      </c>
      <c r="F202" s="254">
        <v>6.4814814814814813E-4</v>
      </c>
      <c r="G202" s="334"/>
      <c r="H202" s="355"/>
      <c r="I202" s="114"/>
      <c r="J202" s="19"/>
    </row>
    <row r="203" spans="1:12" s="115" customFormat="1" ht="18" customHeight="1" x14ac:dyDescent="0.25">
      <c r="A203" s="138">
        <v>3</v>
      </c>
      <c r="B203" s="113">
        <v>149</v>
      </c>
      <c r="C203" s="182" t="s">
        <v>355</v>
      </c>
      <c r="D203" s="233">
        <v>15</v>
      </c>
      <c r="E203" s="233">
        <v>40</v>
      </c>
      <c r="F203" s="254">
        <v>6.7129629629629625E-4</v>
      </c>
      <c r="G203" s="334"/>
      <c r="H203" s="355"/>
      <c r="I203" s="114"/>
      <c r="J203" s="19"/>
    </row>
    <row r="204" spans="1:12" s="115" customFormat="1" ht="18" customHeight="1" x14ac:dyDescent="0.25">
      <c r="A204" s="138">
        <v>4</v>
      </c>
      <c r="B204" s="113">
        <v>147</v>
      </c>
      <c r="C204" s="182" t="s">
        <v>356</v>
      </c>
      <c r="D204" s="233">
        <v>9</v>
      </c>
      <c r="E204" s="233">
        <v>25</v>
      </c>
      <c r="F204" s="254">
        <v>5.7870370370370378E-4</v>
      </c>
      <c r="G204" s="334"/>
      <c r="H204" s="355"/>
      <c r="I204" s="114"/>
      <c r="J204" s="19"/>
    </row>
    <row r="205" spans="1:12" s="115" customFormat="1" ht="18" customHeight="1" x14ac:dyDescent="0.25">
      <c r="A205" s="138">
        <v>5</v>
      </c>
      <c r="B205" s="113">
        <v>187</v>
      </c>
      <c r="C205" s="182" t="s">
        <v>357</v>
      </c>
      <c r="D205" s="233">
        <v>11</v>
      </c>
      <c r="E205" s="233">
        <v>31</v>
      </c>
      <c r="F205" s="254">
        <v>7.7546296296296304E-4</v>
      </c>
      <c r="G205" s="334"/>
      <c r="H205" s="355"/>
      <c r="I205" s="114"/>
      <c r="J205" s="410">
        <f>E202+E203+E204+E205+E206+E207+E208</f>
        <v>233</v>
      </c>
    </row>
    <row r="206" spans="1:12" s="115" customFormat="1" ht="18" customHeight="1" x14ac:dyDescent="0.25">
      <c r="A206" s="138">
        <v>6</v>
      </c>
      <c r="B206" s="113">
        <v>120</v>
      </c>
      <c r="C206" s="182" t="s">
        <v>358</v>
      </c>
      <c r="D206" s="233">
        <v>9</v>
      </c>
      <c r="E206" s="233">
        <v>25</v>
      </c>
      <c r="F206" s="254">
        <v>6.3657407407407402E-4</v>
      </c>
      <c r="G206" s="334"/>
      <c r="H206" s="355"/>
      <c r="I206" s="114"/>
      <c r="J206" s="19"/>
    </row>
    <row r="207" spans="1:12" s="115" customFormat="1" ht="18" customHeight="1" x14ac:dyDescent="0.25">
      <c r="A207" s="138">
        <v>7</v>
      </c>
      <c r="B207" s="113">
        <v>183</v>
      </c>
      <c r="C207" s="182" t="s">
        <v>359</v>
      </c>
      <c r="D207" s="233">
        <v>12</v>
      </c>
      <c r="E207" s="233">
        <v>34</v>
      </c>
      <c r="F207" s="254">
        <v>8.564814814814815E-4</v>
      </c>
      <c r="G207" s="334"/>
      <c r="H207" s="355"/>
      <c r="I207" s="114"/>
      <c r="J207" s="19"/>
    </row>
    <row r="208" spans="1:12" s="115" customFormat="1" ht="18" customHeight="1" thickBot="1" x14ac:dyDescent="0.3">
      <c r="A208" s="139">
        <v>8</v>
      </c>
      <c r="B208" s="140">
        <v>194</v>
      </c>
      <c r="C208" s="184" t="s">
        <v>360</v>
      </c>
      <c r="D208" s="271">
        <v>17</v>
      </c>
      <c r="E208" s="271">
        <v>44</v>
      </c>
      <c r="F208" s="283">
        <v>9.2592592592592585E-4</v>
      </c>
      <c r="G208" s="335"/>
      <c r="H208" s="356"/>
      <c r="I208" s="114"/>
      <c r="J208" s="19"/>
    </row>
    <row r="209" spans="1:12" s="115" customFormat="1" ht="18.600000000000001" customHeight="1" thickBot="1" x14ac:dyDescent="0.35">
      <c r="A209" s="96"/>
      <c r="B209" s="86" t="s">
        <v>107</v>
      </c>
      <c r="C209" s="118" t="s">
        <v>261</v>
      </c>
      <c r="D209" s="273"/>
      <c r="E209" s="273"/>
      <c r="F209" s="285"/>
      <c r="G209" s="247"/>
      <c r="H209" s="175"/>
      <c r="I209" s="114"/>
      <c r="J209" s="19"/>
    </row>
    <row r="210" spans="1:12" s="115" customFormat="1" ht="15.6" x14ac:dyDescent="0.25">
      <c r="A210" s="141">
        <v>1</v>
      </c>
      <c r="B210" s="144">
        <v>157</v>
      </c>
      <c r="C210" s="183" t="s">
        <v>254</v>
      </c>
      <c r="D210" s="233">
        <v>14</v>
      </c>
      <c r="E210" s="233">
        <v>38</v>
      </c>
      <c r="F210" s="254">
        <v>7.407407407407407E-4</v>
      </c>
      <c r="G210" s="333">
        <v>235</v>
      </c>
      <c r="H210" s="354">
        <v>17</v>
      </c>
      <c r="I210" s="114"/>
      <c r="J210" s="19"/>
    </row>
    <row r="211" spans="1:12" s="115" customFormat="1" ht="15.6" x14ac:dyDescent="0.25">
      <c r="A211" s="138">
        <v>2</v>
      </c>
      <c r="B211" s="113">
        <v>130</v>
      </c>
      <c r="C211" s="305" t="s">
        <v>255</v>
      </c>
      <c r="D211" s="252">
        <v>6</v>
      </c>
      <c r="E211" s="252">
        <v>16</v>
      </c>
      <c r="F211" s="262">
        <v>7.407407407407407E-4</v>
      </c>
      <c r="G211" s="334"/>
      <c r="H211" s="355"/>
      <c r="I211" s="114"/>
      <c r="J211" s="19"/>
      <c r="K211" s="121">
        <f>F210+F211+F212+F213+F214+F215+F217</f>
        <v>5.5902777777777782E-3</v>
      </c>
    </row>
    <row r="212" spans="1:12" s="115" customFormat="1" ht="15.6" x14ac:dyDescent="0.25">
      <c r="A212" s="138">
        <v>3</v>
      </c>
      <c r="B212" s="113">
        <v>179</v>
      </c>
      <c r="C212" s="182" t="s">
        <v>362</v>
      </c>
      <c r="D212" s="233">
        <v>6</v>
      </c>
      <c r="E212" s="233">
        <v>16</v>
      </c>
      <c r="F212" s="254">
        <v>6.018518518518519E-4</v>
      </c>
      <c r="G212" s="334"/>
      <c r="H212" s="355"/>
      <c r="I212" s="114"/>
      <c r="J212" s="19"/>
    </row>
    <row r="213" spans="1:12" s="115" customFormat="1" ht="15.6" x14ac:dyDescent="0.25">
      <c r="A213" s="138">
        <v>4</v>
      </c>
      <c r="B213" s="113">
        <v>118</v>
      </c>
      <c r="C213" s="182" t="s">
        <v>256</v>
      </c>
      <c r="D213" s="233">
        <v>7</v>
      </c>
      <c r="E213" s="233">
        <v>20</v>
      </c>
      <c r="F213" s="254">
        <v>6.134259259259259E-4</v>
      </c>
      <c r="G213" s="334"/>
      <c r="H213" s="355"/>
      <c r="I213" s="114"/>
      <c r="J213" s="116">
        <f>E210+E212+E213+E214+E215+E216+E217</f>
        <v>235</v>
      </c>
      <c r="K213" s="98"/>
      <c r="L213" s="121"/>
    </row>
    <row r="214" spans="1:12" s="115" customFormat="1" ht="15.6" x14ac:dyDescent="0.25">
      <c r="A214" s="138">
        <v>5</v>
      </c>
      <c r="B214" s="113">
        <v>150</v>
      </c>
      <c r="C214" s="182" t="s">
        <v>257</v>
      </c>
      <c r="D214" s="233">
        <v>17</v>
      </c>
      <c r="E214" s="233">
        <v>44</v>
      </c>
      <c r="F214" s="254">
        <v>7.7546296296296304E-4</v>
      </c>
      <c r="G214" s="334"/>
      <c r="H214" s="355"/>
      <c r="I214" s="114"/>
      <c r="J214" s="19"/>
    </row>
    <row r="215" spans="1:12" s="115" customFormat="1" ht="15.6" x14ac:dyDescent="0.25">
      <c r="A215" s="138">
        <v>6</v>
      </c>
      <c r="B215" s="113">
        <v>108</v>
      </c>
      <c r="C215" s="182" t="s">
        <v>258</v>
      </c>
      <c r="D215" s="233">
        <v>27</v>
      </c>
      <c r="E215" s="233">
        <v>64</v>
      </c>
      <c r="F215" s="254">
        <v>1.2268518518518518E-3</v>
      </c>
      <c r="G215" s="334"/>
      <c r="H215" s="355"/>
      <c r="I215" s="114"/>
      <c r="J215" s="19"/>
    </row>
    <row r="216" spans="1:12" s="115" customFormat="1" ht="15.6" x14ac:dyDescent="0.25">
      <c r="A216" s="138">
        <v>7</v>
      </c>
      <c r="B216" s="113">
        <v>151</v>
      </c>
      <c r="C216" s="182" t="s">
        <v>259</v>
      </c>
      <c r="D216" s="233">
        <v>7</v>
      </c>
      <c r="E216" s="233">
        <v>19</v>
      </c>
      <c r="F216" s="254">
        <v>6.7129629629629625E-4</v>
      </c>
      <c r="G216" s="334"/>
      <c r="H216" s="355"/>
      <c r="I216" s="114"/>
      <c r="J216" s="19"/>
    </row>
    <row r="217" spans="1:12" s="115" customFormat="1" ht="15.6" x14ac:dyDescent="0.25">
      <c r="A217" s="138">
        <v>8</v>
      </c>
      <c r="B217" s="113">
        <v>136</v>
      </c>
      <c r="C217" s="182" t="s">
        <v>260</v>
      </c>
      <c r="D217" s="233">
        <v>12</v>
      </c>
      <c r="E217" s="233">
        <v>34</v>
      </c>
      <c r="F217" s="254">
        <v>8.9120370370370362E-4</v>
      </c>
      <c r="G217" s="334"/>
      <c r="H217" s="355"/>
      <c r="I217" s="114"/>
      <c r="J217" s="19"/>
    </row>
    <row r="218" spans="1:12" s="115" customFormat="1" ht="0.75" customHeight="1" thickBot="1" x14ac:dyDescent="0.3">
      <c r="A218" s="139">
        <v>8</v>
      </c>
      <c r="B218" s="170"/>
      <c r="C218" s="159"/>
      <c r="D218" s="271"/>
      <c r="E218" s="271"/>
      <c r="F218" s="260">
        <v>500</v>
      </c>
      <c r="G218" s="335"/>
      <c r="H218" s="356"/>
      <c r="I218" s="114"/>
      <c r="J218" s="19"/>
    </row>
    <row r="219" spans="1:12" s="115" customFormat="1" ht="21" customHeight="1" thickBot="1" x14ac:dyDescent="0.3">
      <c r="A219" s="120"/>
      <c r="B219" s="86" t="s">
        <v>101</v>
      </c>
      <c r="C219" s="442" t="s">
        <v>339</v>
      </c>
      <c r="D219" s="442"/>
      <c r="E219" s="442"/>
      <c r="F219" s="257"/>
      <c r="G219" s="245"/>
      <c r="H219" s="97"/>
      <c r="I219" s="114"/>
      <c r="J219" s="19"/>
    </row>
    <row r="220" spans="1:12" s="115" customFormat="1" ht="15.6" x14ac:dyDescent="0.25">
      <c r="A220" s="141">
        <v>1</v>
      </c>
      <c r="B220" s="144">
        <v>354</v>
      </c>
      <c r="C220" s="190" t="s">
        <v>136</v>
      </c>
      <c r="D220" s="270">
        <v>6</v>
      </c>
      <c r="E220" s="270">
        <v>16</v>
      </c>
      <c r="F220" s="259">
        <v>3.7037037037037035E-4</v>
      </c>
      <c r="G220" s="333">
        <v>210</v>
      </c>
      <c r="H220" s="336">
        <v>25</v>
      </c>
      <c r="I220" s="114"/>
      <c r="J220" s="19"/>
    </row>
    <row r="221" spans="1:12" s="115" customFormat="1" ht="15.6" x14ac:dyDescent="0.25">
      <c r="A221" s="138">
        <v>2</v>
      </c>
      <c r="B221" s="113">
        <v>351</v>
      </c>
      <c r="C221" s="189" t="s">
        <v>137</v>
      </c>
      <c r="D221" s="233">
        <v>10</v>
      </c>
      <c r="E221" s="233">
        <v>28</v>
      </c>
      <c r="F221" s="254">
        <v>7.5231481481481471E-4</v>
      </c>
      <c r="G221" s="334"/>
      <c r="H221" s="337"/>
      <c r="I221" s="114"/>
      <c r="J221" s="19"/>
    </row>
    <row r="222" spans="1:12" s="115" customFormat="1" ht="15.6" x14ac:dyDescent="0.25">
      <c r="A222" s="138">
        <v>3</v>
      </c>
      <c r="B222" s="113">
        <v>353</v>
      </c>
      <c r="C222" s="189" t="s">
        <v>138</v>
      </c>
      <c r="D222" s="233">
        <v>13</v>
      </c>
      <c r="E222" s="233">
        <v>36</v>
      </c>
      <c r="F222" s="254">
        <v>6.018518518518519E-4</v>
      </c>
      <c r="G222" s="334"/>
      <c r="H222" s="337"/>
      <c r="I222" s="114"/>
      <c r="J222" s="19"/>
    </row>
    <row r="223" spans="1:12" s="115" customFormat="1" ht="15.6" x14ac:dyDescent="0.25">
      <c r="A223" s="138">
        <v>4</v>
      </c>
      <c r="B223" s="113">
        <v>345</v>
      </c>
      <c r="C223" s="189" t="s">
        <v>139</v>
      </c>
      <c r="D223" s="233">
        <v>13</v>
      </c>
      <c r="E223" s="233">
        <v>36</v>
      </c>
      <c r="F223" s="254">
        <v>7.5231481481481471E-4</v>
      </c>
      <c r="G223" s="334"/>
      <c r="H223" s="337"/>
      <c r="I223" s="114"/>
      <c r="J223" s="116"/>
      <c r="K223" s="98"/>
    </row>
    <row r="224" spans="1:12" s="115" customFormat="1" ht="15.6" x14ac:dyDescent="0.25">
      <c r="A224" s="138">
        <v>5</v>
      </c>
      <c r="B224" s="113">
        <v>336</v>
      </c>
      <c r="C224" s="189" t="s">
        <v>140</v>
      </c>
      <c r="D224" s="233">
        <v>23</v>
      </c>
      <c r="E224" s="233">
        <v>56</v>
      </c>
      <c r="F224" s="254">
        <v>1.4467592592592594E-3</v>
      </c>
      <c r="G224" s="334"/>
      <c r="H224" s="337"/>
      <c r="I224" s="114"/>
      <c r="J224" s="116">
        <f>E220+E221+E222+E223+E224+E225+E227</f>
        <v>210</v>
      </c>
    </row>
    <row r="225" spans="1:11" s="115" customFormat="1" ht="15.6" x14ac:dyDescent="0.25">
      <c r="A225" s="138">
        <v>6</v>
      </c>
      <c r="B225" s="113">
        <v>360</v>
      </c>
      <c r="C225" s="189" t="s">
        <v>141</v>
      </c>
      <c r="D225" s="233">
        <v>10</v>
      </c>
      <c r="E225" s="233">
        <v>28</v>
      </c>
      <c r="F225" s="254">
        <v>5.5555555555555556E-4</v>
      </c>
      <c r="G225" s="334"/>
      <c r="H225" s="337"/>
      <c r="I225" s="114"/>
      <c r="J225" s="19"/>
    </row>
    <row r="226" spans="1:11" s="115" customFormat="1" ht="18.600000000000001" customHeight="1" x14ac:dyDescent="0.25">
      <c r="A226" s="138">
        <v>7</v>
      </c>
      <c r="B226" s="113">
        <v>316</v>
      </c>
      <c r="C226" s="303" t="s">
        <v>142</v>
      </c>
      <c r="D226" s="252">
        <v>2</v>
      </c>
      <c r="E226" s="252">
        <v>4</v>
      </c>
      <c r="F226" s="262">
        <v>3.4722222222222224E-4</v>
      </c>
      <c r="G226" s="334"/>
      <c r="H226" s="337"/>
      <c r="I226" s="114"/>
      <c r="J226" s="19"/>
    </row>
    <row r="227" spans="1:11" s="115" customFormat="1" ht="18" customHeight="1" thickBot="1" x14ac:dyDescent="0.3">
      <c r="A227" s="139">
        <v>8</v>
      </c>
      <c r="B227" s="140">
        <v>176</v>
      </c>
      <c r="C227" s="191" t="s">
        <v>143</v>
      </c>
      <c r="D227" s="271">
        <v>4</v>
      </c>
      <c r="E227" s="271">
        <v>10</v>
      </c>
      <c r="F227" s="283">
        <v>4.8611111111111104E-4</v>
      </c>
      <c r="G227" s="335"/>
      <c r="H227" s="338"/>
      <c r="I227" s="114"/>
      <c r="J227" s="19"/>
    </row>
    <row r="228" spans="1:11" s="115" customFormat="1" ht="3.75" hidden="1" customHeight="1" thickBot="1" x14ac:dyDescent="0.3">
      <c r="A228" s="173">
        <v>8</v>
      </c>
      <c r="B228" s="174"/>
      <c r="C228" s="159"/>
      <c r="D228" s="269"/>
      <c r="E228" s="269"/>
      <c r="F228" s="286">
        <v>500</v>
      </c>
      <c r="G228" s="248"/>
      <c r="H228" s="177"/>
      <c r="I228" s="114"/>
      <c r="J228" s="19"/>
    </row>
    <row r="229" spans="1:11" s="115" customFormat="1" ht="21" customHeight="1" thickBot="1" x14ac:dyDescent="0.3">
      <c r="A229" s="120"/>
      <c r="B229" s="86" t="s">
        <v>102</v>
      </c>
      <c r="C229" s="119" t="s">
        <v>112</v>
      </c>
      <c r="D229" s="273"/>
      <c r="E229" s="273"/>
      <c r="F229" s="285"/>
      <c r="G229" s="249"/>
      <c r="H229" s="151"/>
      <c r="I229" s="114"/>
      <c r="J229" s="19"/>
    </row>
    <row r="230" spans="1:11" s="115" customFormat="1" ht="15.6" x14ac:dyDescent="0.25">
      <c r="A230" s="141">
        <v>1</v>
      </c>
      <c r="B230" s="144">
        <v>304</v>
      </c>
      <c r="C230" s="186" t="s">
        <v>169</v>
      </c>
      <c r="D230" s="270">
        <v>1</v>
      </c>
      <c r="E230" s="270">
        <v>1</v>
      </c>
      <c r="F230" s="289">
        <v>3.0092592592592595E-4</v>
      </c>
      <c r="G230" s="328">
        <f>E230+E231+E232+E233+E234+E235+E236+E237</f>
        <v>283</v>
      </c>
      <c r="H230" s="354">
        <v>12</v>
      </c>
      <c r="I230" s="114"/>
      <c r="J230" s="19"/>
    </row>
    <row r="231" spans="1:11" s="115" customFormat="1" ht="15.6" x14ac:dyDescent="0.25">
      <c r="A231" s="138">
        <v>2</v>
      </c>
      <c r="B231" s="113">
        <v>318</v>
      </c>
      <c r="C231" s="395" t="s">
        <v>168</v>
      </c>
      <c r="D231" s="252">
        <v>0</v>
      </c>
      <c r="E231" s="252">
        <v>0</v>
      </c>
      <c r="F231" s="262">
        <v>2.3148148148148147E-5</v>
      </c>
      <c r="G231" s="329"/>
      <c r="H231" s="355"/>
      <c r="I231" s="114"/>
      <c r="J231" s="19"/>
    </row>
    <row r="232" spans="1:11" s="115" customFormat="1" ht="15.6" x14ac:dyDescent="0.25">
      <c r="A232" s="138">
        <v>3</v>
      </c>
      <c r="B232" s="113">
        <v>392</v>
      </c>
      <c r="C232" s="185" t="s">
        <v>365</v>
      </c>
      <c r="D232" s="233">
        <v>13</v>
      </c>
      <c r="E232" s="233">
        <v>36</v>
      </c>
      <c r="F232" s="254">
        <v>9.9537037037037042E-4</v>
      </c>
      <c r="G232" s="329"/>
      <c r="H232" s="355"/>
      <c r="I232" s="114"/>
      <c r="J232" s="19"/>
      <c r="K232" s="116"/>
    </row>
    <row r="233" spans="1:11" s="115" customFormat="1" ht="15.6" x14ac:dyDescent="0.25">
      <c r="A233" s="138">
        <v>4</v>
      </c>
      <c r="B233" s="113">
        <v>302</v>
      </c>
      <c r="C233" s="185" t="s">
        <v>170</v>
      </c>
      <c r="D233" s="233">
        <v>19</v>
      </c>
      <c r="E233" s="233">
        <v>48</v>
      </c>
      <c r="F233" s="254">
        <v>1.2152777777777778E-3</v>
      </c>
      <c r="G233" s="329"/>
      <c r="H233" s="355"/>
      <c r="I233" s="114"/>
      <c r="J233" s="19"/>
      <c r="K233" s="88"/>
    </row>
    <row r="234" spans="1:11" s="115" customFormat="1" ht="15.6" x14ac:dyDescent="0.25">
      <c r="A234" s="138">
        <v>5</v>
      </c>
      <c r="B234" s="113">
        <v>384</v>
      </c>
      <c r="C234" s="185" t="s">
        <v>366</v>
      </c>
      <c r="D234" s="233">
        <v>31</v>
      </c>
      <c r="E234" s="233">
        <v>72</v>
      </c>
      <c r="F234" s="254">
        <v>2.0717592592592593E-3</v>
      </c>
      <c r="G234" s="329"/>
      <c r="H234" s="355"/>
      <c r="I234" s="114"/>
      <c r="J234" s="116">
        <f>E230+E232+E233+E234+E235+E236+E237</f>
        <v>283</v>
      </c>
      <c r="K234" s="88"/>
    </row>
    <row r="235" spans="1:11" s="115" customFormat="1" ht="15.6" x14ac:dyDescent="0.25">
      <c r="A235" s="138">
        <v>6</v>
      </c>
      <c r="B235" s="113">
        <v>355</v>
      </c>
      <c r="C235" s="185" t="s">
        <v>367</v>
      </c>
      <c r="D235" s="233">
        <v>16</v>
      </c>
      <c r="E235" s="233">
        <v>42</v>
      </c>
      <c r="F235" s="254">
        <v>7.6388888888888893E-4</v>
      </c>
      <c r="G235" s="329"/>
      <c r="H235" s="355"/>
      <c r="I235" s="114"/>
      <c r="J235" s="19"/>
      <c r="K235" s="88"/>
    </row>
    <row r="236" spans="1:11" s="115" customFormat="1" ht="15.6" x14ac:dyDescent="0.25">
      <c r="A236" s="138">
        <v>4</v>
      </c>
      <c r="B236" s="113">
        <v>342</v>
      </c>
      <c r="C236" s="185" t="s">
        <v>368</v>
      </c>
      <c r="D236" s="233">
        <v>16</v>
      </c>
      <c r="E236" s="233">
        <v>42</v>
      </c>
      <c r="F236" s="254">
        <v>9.7222222222222209E-4</v>
      </c>
      <c r="G236" s="329"/>
      <c r="H236" s="355"/>
      <c r="I236" s="114"/>
      <c r="J236" s="19"/>
      <c r="K236" s="88"/>
    </row>
    <row r="237" spans="1:11" s="115" customFormat="1" ht="16.2" thickBot="1" x14ac:dyDescent="0.3">
      <c r="A237" s="139">
        <v>8</v>
      </c>
      <c r="B237" s="140">
        <v>390</v>
      </c>
      <c r="C237" s="187" t="s">
        <v>369</v>
      </c>
      <c r="D237" s="271">
        <v>16</v>
      </c>
      <c r="E237" s="271">
        <v>42</v>
      </c>
      <c r="F237" s="283">
        <v>1.3541666666666667E-3</v>
      </c>
      <c r="G237" s="330"/>
      <c r="H237" s="356"/>
      <c r="I237" s="114"/>
      <c r="J237" s="19"/>
      <c r="K237" s="88"/>
    </row>
    <row r="238" spans="1:11" ht="18" thickBot="1" x14ac:dyDescent="0.35">
      <c r="A238" s="145"/>
      <c r="B238" s="124" t="s">
        <v>103</v>
      </c>
      <c r="C238" s="147" t="s">
        <v>340</v>
      </c>
    </row>
    <row r="239" spans="1:11" ht="15.6" x14ac:dyDescent="0.25">
      <c r="A239" s="217">
        <v>1</v>
      </c>
      <c r="B239" s="73">
        <v>192</v>
      </c>
      <c r="C239" s="218" t="s">
        <v>395</v>
      </c>
      <c r="D239" s="233">
        <v>13</v>
      </c>
      <c r="E239" s="233">
        <v>36</v>
      </c>
      <c r="F239" s="254">
        <v>8.564814814814815E-4</v>
      </c>
      <c r="G239" s="328">
        <v>288</v>
      </c>
      <c r="H239" s="354">
        <v>11</v>
      </c>
    </row>
    <row r="240" spans="1:11" ht="15.6" x14ac:dyDescent="0.25">
      <c r="A240" s="138">
        <v>2</v>
      </c>
      <c r="B240" s="126">
        <v>86</v>
      </c>
      <c r="C240" s="185" t="s">
        <v>132</v>
      </c>
      <c r="D240" s="233">
        <v>13</v>
      </c>
      <c r="E240" s="233">
        <v>36</v>
      </c>
      <c r="F240" s="254">
        <v>6.7129629629629625E-4</v>
      </c>
      <c r="G240" s="329"/>
      <c r="H240" s="355"/>
      <c r="J240" s="93">
        <f>E239+E240+E241+E243+E244+E245+E246</f>
        <v>288</v>
      </c>
    </row>
    <row r="241" spans="1:10" ht="15.6" x14ac:dyDescent="0.25">
      <c r="A241" s="138">
        <v>3</v>
      </c>
      <c r="B241" s="126">
        <v>43</v>
      </c>
      <c r="C241" s="185" t="s">
        <v>134</v>
      </c>
      <c r="D241" s="233">
        <v>18</v>
      </c>
      <c r="E241" s="233">
        <v>46</v>
      </c>
      <c r="F241" s="254">
        <v>7.5231481481481471E-4</v>
      </c>
      <c r="G241" s="329"/>
      <c r="H241" s="355"/>
    </row>
    <row r="242" spans="1:10" ht="15.6" x14ac:dyDescent="0.25">
      <c r="A242" s="138">
        <v>4</v>
      </c>
      <c r="B242" s="126">
        <v>24</v>
      </c>
      <c r="C242" s="395" t="s">
        <v>131</v>
      </c>
      <c r="D242" s="252">
        <v>10</v>
      </c>
      <c r="E242" s="252">
        <v>28</v>
      </c>
      <c r="F242" s="262">
        <v>7.175925925925927E-4</v>
      </c>
      <c r="G242" s="329"/>
      <c r="H242" s="355"/>
    </row>
    <row r="243" spans="1:10" ht="15.6" x14ac:dyDescent="0.25">
      <c r="A243" s="138">
        <v>5</v>
      </c>
      <c r="B243" s="126">
        <v>47</v>
      </c>
      <c r="C243" s="185" t="s">
        <v>135</v>
      </c>
      <c r="D243" s="233">
        <v>18</v>
      </c>
      <c r="E243" s="233">
        <v>46</v>
      </c>
      <c r="F243" s="254">
        <v>9.2592592592592585E-4</v>
      </c>
      <c r="G243" s="329"/>
      <c r="H243" s="355"/>
    </row>
    <row r="244" spans="1:10" ht="15.6" x14ac:dyDescent="0.25">
      <c r="A244" s="138">
        <v>6</v>
      </c>
      <c r="B244" s="126">
        <v>52</v>
      </c>
      <c r="C244" s="185" t="s">
        <v>129</v>
      </c>
      <c r="D244" s="233">
        <v>14</v>
      </c>
      <c r="E244" s="233">
        <v>38</v>
      </c>
      <c r="F244" s="254">
        <v>5.3240740740740744E-4</v>
      </c>
      <c r="G244" s="329"/>
      <c r="H244" s="355"/>
    </row>
    <row r="245" spans="1:10" ht="15.6" x14ac:dyDescent="0.25">
      <c r="A245" s="138">
        <v>7</v>
      </c>
      <c r="B245" s="126">
        <v>46</v>
      </c>
      <c r="C245" s="185" t="s">
        <v>133</v>
      </c>
      <c r="D245" s="233">
        <v>16</v>
      </c>
      <c r="E245" s="233">
        <v>42</v>
      </c>
      <c r="F245" s="254">
        <v>6.8287037037037025E-4</v>
      </c>
      <c r="G245" s="329"/>
      <c r="H245" s="355"/>
    </row>
    <row r="246" spans="1:10" ht="16.2" thickBot="1" x14ac:dyDescent="0.3">
      <c r="A246" s="139">
        <v>8</v>
      </c>
      <c r="B246" s="143">
        <v>13</v>
      </c>
      <c r="C246" s="187" t="s">
        <v>130</v>
      </c>
      <c r="D246" s="233">
        <v>17</v>
      </c>
      <c r="E246" s="233">
        <v>44</v>
      </c>
      <c r="F246" s="254">
        <v>8.564814814814815E-4</v>
      </c>
      <c r="G246" s="330"/>
      <c r="H246" s="356"/>
    </row>
    <row r="247" spans="1:10" ht="18.600000000000001" customHeight="1" thickBot="1" x14ac:dyDescent="0.3">
      <c r="A247" s="155"/>
      <c r="B247" s="154" t="s">
        <v>104</v>
      </c>
      <c r="C247" s="417" t="s">
        <v>253</v>
      </c>
      <c r="D247" s="418"/>
      <c r="E247" s="418"/>
      <c r="F247" s="257"/>
      <c r="G247" s="245"/>
      <c r="H247" s="97"/>
    </row>
    <row r="248" spans="1:10" ht="15.6" x14ac:dyDescent="0.25">
      <c r="A248" s="141">
        <v>1</v>
      </c>
      <c r="B248" s="144">
        <v>156</v>
      </c>
      <c r="C248" s="183" t="s">
        <v>245</v>
      </c>
      <c r="D248" s="270">
        <v>14</v>
      </c>
      <c r="E248" s="270">
        <v>38</v>
      </c>
      <c r="F248" s="289">
        <v>6.5972222222222213E-4</v>
      </c>
      <c r="G248" s="328">
        <v>296</v>
      </c>
      <c r="H248" s="354">
        <v>10</v>
      </c>
    </row>
    <row r="249" spans="1:10" ht="15.6" x14ac:dyDescent="0.25">
      <c r="A249" s="138">
        <v>2</v>
      </c>
      <c r="B249" s="113">
        <v>162</v>
      </c>
      <c r="C249" s="182" t="s">
        <v>246</v>
      </c>
      <c r="D249" s="233">
        <v>13</v>
      </c>
      <c r="E249" s="233">
        <v>36</v>
      </c>
      <c r="F249" s="254">
        <v>7.8703703703703705E-4</v>
      </c>
      <c r="G249" s="329"/>
      <c r="H249" s="355"/>
      <c r="J249" s="93">
        <f>E248+E249+E250+E251+E252+E253+E255</f>
        <v>296</v>
      </c>
    </row>
    <row r="250" spans="1:10" ht="15.6" x14ac:dyDescent="0.25">
      <c r="A250" s="138">
        <v>3</v>
      </c>
      <c r="B250" s="113">
        <v>181</v>
      </c>
      <c r="C250" s="182" t="s">
        <v>247</v>
      </c>
      <c r="D250" s="233">
        <v>17</v>
      </c>
      <c r="E250" s="233">
        <v>44</v>
      </c>
      <c r="F250" s="254">
        <v>6.4814814814814813E-4</v>
      </c>
      <c r="G250" s="329"/>
      <c r="H250" s="355"/>
    </row>
    <row r="251" spans="1:10" ht="15.6" x14ac:dyDescent="0.25">
      <c r="A251" s="138">
        <v>4</v>
      </c>
      <c r="B251" s="113">
        <v>126</v>
      </c>
      <c r="C251" s="182" t="s">
        <v>249</v>
      </c>
      <c r="D251" s="233">
        <v>18</v>
      </c>
      <c r="E251" s="233">
        <v>46</v>
      </c>
      <c r="F251" s="254">
        <v>7.7546296296296304E-4</v>
      </c>
      <c r="G251" s="329"/>
      <c r="H251" s="355"/>
    </row>
    <row r="252" spans="1:10" ht="15.6" x14ac:dyDescent="0.25">
      <c r="A252" s="138">
        <v>5</v>
      </c>
      <c r="B252" s="113">
        <v>139</v>
      </c>
      <c r="C252" s="182" t="s">
        <v>248</v>
      </c>
      <c r="D252" s="233">
        <v>13</v>
      </c>
      <c r="E252" s="233">
        <v>36</v>
      </c>
      <c r="F252" s="254">
        <v>5.3240740740740744E-4</v>
      </c>
      <c r="G252" s="329"/>
      <c r="H252" s="355"/>
    </row>
    <row r="253" spans="1:10" ht="15.6" x14ac:dyDescent="0.25">
      <c r="A253" s="138">
        <v>6</v>
      </c>
      <c r="B253" s="113">
        <v>113</v>
      </c>
      <c r="C253" s="182" t="s">
        <v>250</v>
      </c>
      <c r="D253" s="233">
        <v>21</v>
      </c>
      <c r="E253" s="233">
        <v>52</v>
      </c>
      <c r="F253" s="254">
        <v>1.0763888888888889E-3</v>
      </c>
      <c r="G253" s="329"/>
      <c r="H253" s="355"/>
    </row>
    <row r="254" spans="1:10" ht="15.6" x14ac:dyDescent="0.25">
      <c r="A254" s="138">
        <v>7</v>
      </c>
      <c r="B254" s="113">
        <v>173</v>
      </c>
      <c r="C254" s="305" t="s">
        <v>251</v>
      </c>
      <c r="D254" s="252">
        <v>10</v>
      </c>
      <c r="E254" s="252">
        <v>28</v>
      </c>
      <c r="F254" s="262">
        <v>5.9027777777777778E-4</v>
      </c>
      <c r="G254" s="329"/>
      <c r="H254" s="355"/>
    </row>
    <row r="255" spans="1:10" ht="16.2" thickBot="1" x14ac:dyDescent="0.3">
      <c r="A255" s="139">
        <v>8</v>
      </c>
      <c r="B255" s="152">
        <v>112</v>
      </c>
      <c r="C255" s="184" t="s">
        <v>252</v>
      </c>
      <c r="D255" s="271">
        <v>17</v>
      </c>
      <c r="E255" s="271">
        <v>44</v>
      </c>
      <c r="F255" s="283">
        <v>6.4814814814814813E-4</v>
      </c>
      <c r="G255" s="330"/>
      <c r="H255" s="356"/>
    </row>
    <row r="256" spans="1:10" ht="21" customHeight="1" thickBot="1" x14ac:dyDescent="0.3">
      <c r="A256" s="155"/>
      <c r="B256" s="154" t="s">
        <v>105</v>
      </c>
      <c r="C256" s="192" t="s">
        <v>159</v>
      </c>
      <c r="D256" s="251"/>
      <c r="E256" s="251"/>
      <c r="F256" s="288"/>
      <c r="G256" s="245"/>
      <c r="H256" s="209"/>
    </row>
    <row r="257" spans="1:10" ht="15.6" x14ac:dyDescent="0.25">
      <c r="A257" s="141">
        <v>1</v>
      </c>
      <c r="B257" s="144">
        <v>463</v>
      </c>
      <c r="C257" s="183" t="s">
        <v>321</v>
      </c>
      <c r="D257" s="270">
        <v>13</v>
      </c>
      <c r="E257" s="270">
        <v>36</v>
      </c>
      <c r="F257" s="259">
        <v>5.7870370370370378E-4</v>
      </c>
      <c r="G257" s="328">
        <v>304</v>
      </c>
      <c r="H257" s="354">
        <v>8</v>
      </c>
    </row>
    <row r="258" spans="1:10" ht="15.6" x14ac:dyDescent="0.25">
      <c r="A258" s="138">
        <v>2</v>
      </c>
      <c r="B258" s="113">
        <v>492</v>
      </c>
      <c r="C258" s="182" t="s">
        <v>322</v>
      </c>
      <c r="D258" s="233">
        <v>20</v>
      </c>
      <c r="E258" s="233">
        <v>50</v>
      </c>
      <c r="F258" s="254">
        <v>1.1111111111111111E-3</v>
      </c>
      <c r="G258" s="329"/>
      <c r="H258" s="355"/>
    </row>
    <row r="259" spans="1:10" ht="15.6" x14ac:dyDescent="0.25">
      <c r="A259" s="138">
        <v>3</v>
      </c>
      <c r="B259" s="113">
        <v>122</v>
      </c>
      <c r="C259" s="182" t="s">
        <v>323</v>
      </c>
      <c r="D259" s="233">
        <v>19</v>
      </c>
      <c r="E259" s="233">
        <v>48</v>
      </c>
      <c r="F259" s="254">
        <v>1.0416666666666667E-3</v>
      </c>
      <c r="G259" s="329"/>
      <c r="H259" s="355"/>
    </row>
    <row r="260" spans="1:10" ht="15.6" x14ac:dyDescent="0.25">
      <c r="A260" s="138">
        <v>4</v>
      </c>
      <c r="B260" s="113">
        <v>104</v>
      </c>
      <c r="C260" s="305" t="s">
        <v>324</v>
      </c>
      <c r="D260" s="252">
        <v>10</v>
      </c>
      <c r="E260" s="252">
        <v>28</v>
      </c>
      <c r="F260" s="262">
        <v>5.6712962962962956E-4</v>
      </c>
      <c r="G260" s="329"/>
      <c r="H260" s="355"/>
      <c r="J260" s="93">
        <f>E257+E258+E259+E261+E262+E263+E264</f>
        <v>304</v>
      </c>
    </row>
    <row r="261" spans="1:10" ht="15.6" x14ac:dyDescent="0.25">
      <c r="A261" s="138">
        <v>5</v>
      </c>
      <c r="B261" s="113">
        <v>197</v>
      </c>
      <c r="C261" s="182" t="s">
        <v>325</v>
      </c>
      <c r="D261" s="233">
        <v>12</v>
      </c>
      <c r="E261" s="233">
        <v>34</v>
      </c>
      <c r="F261" s="254">
        <v>1.0532407407407407E-3</v>
      </c>
      <c r="G261" s="329"/>
      <c r="H261" s="355"/>
      <c r="I261" s="34"/>
      <c r="J261" s="34"/>
    </row>
    <row r="262" spans="1:10" ht="15.6" x14ac:dyDescent="0.25">
      <c r="A262" s="138">
        <v>6</v>
      </c>
      <c r="B262" s="113">
        <v>88</v>
      </c>
      <c r="C262" s="182" t="s">
        <v>326</v>
      </c>
      <c r="D262" s="233">
        <v>22</v>
      </c>
      <c r="E262" s="233">
        <v>54</v>
      </c>
      <c r="F262" s="254">
        <v>8.6805555555555551E-4</v>
      </c>
      <c r="G262" s="329"/>
      <c r="H262" s="355"/>
      <c r="I262" s="34"/>
      <c r="J262" s="34"/>
    </row>
    <row r="263" spans="1:10" ht="15.6" x14ac:dyDescent="0.25">
      <c r="A263" s="138">
        <v>7</v>
      </c>
      <c r="B263" s="113">
        <v>48</v>
      </c>
      <c r="C263" s="182" t="s">
        <v>327</v>
      </c>
      <c r="D263" s="233">
        <v>16</v>
      </c>
      <c r="E263" s="233">
        <v>42</v>
      </c>
      <c r="F263" s="254">
        <v>6.3657407407407402E-4</v>
      </c>
      <c r="G263" s="329"/>
      <c r="H263" s="355"/>
      <c r="I263" s="34"/>
      <c r="J263" s="34"/>
    </row>
    <row r="264" spans="1:10" ht="16.2" thickBot="1" x14ac:dyDescent="0.3">
      <c r="A264" s="139">
        <v>8</v>
      </c>
      <c r="B264" s="140">
        <v>4</v>
      </c>
      <c r="C264" s="196" t="s">
        <v>328</v>
      </c>
      <c r="D264" s="271">
        <v>15</v>
      </c>
      <c r="E264" s="271">
        <v>40</v>
      </c>
      <c r="F264" s="260">
        <v>6.7129629629629625E-4</v>
      </c>
      <c r="G264" s="330"/>
      <c r="H264" s="356"/>
      <c r="I264" s="34"/>
      <c r="J264" s="34"/>
    </row>
    <row r="265" spans="1:10" ht="23.4" customHeight="1" thickBot="1" x14ac:dyDescent="0.3">
      <c r="A265" s="155"/>
      <c r="B265" s="154" t="s">
        <v>106</v>
      </c>
      <c r="C265" s="443" t="s">
        <v>221</v>
      </c>
      <c r="D265" s="442"/>
      <c r="E265" s="442"/>
      <c r="F265" s="257"/>
      <c r="G265" s="245"/>
      <c r="H265" s="176"/>
      <c r="I265" s="34"/>
      <c r="J265" s="34"/>
    </row>
    <row r="266" spans="1:10" ht="21" customHeight="1" x14ac:dyDescent="0.25">
      <c r="A266" s="141">
        <v>1</v>
      </c>
      <c r="B266" s="142">
        <v>45</v>
      </c>
      <c r="C266" s="186" t="s">
        <v>222</v>
      </c>
      <c r="D266" s="270">
        <v>24</v>
      </c>
      <c r="E266" s="270">
        <v>58</v>
      </c>
      <c r="F266" s="289">
        <v>1.4930555555555556E-3</v>
      </c>
      <c r="G266" s="328">
        <f>E266+E267+E268+E269+E270+E271+E272+E273</f>
        <v>189</v>
      </c>
      <c r="H266" s="354">
        <v>26</v>
      </c>
      <c r="I266" s="34"/>
      <c r="J266" s="34"/>
    </row>
    <row r="267" spans="1:10" ht="15.6" x14ac:dyDescent="0.25">
      <c r="A267" s="138">
        <v>2</v>
      </c>
      <c r="B267" s="126">
        <v>160</v>
      </c>
      <c r="C267" s="185" t="s">
        <v>223</v>
      </c>
      <c r="D267" s="233">
        <v>9</v>
      </c>
      <c r="E267" s="233">
        <v>25</v>
      </c>
      <c r="F267" s="254">
        <v>1.1689814814814816E-3</v>
      </c>
      <c r="G267" s="329"/>
      <c r="H267" s="355"/>
      <c r="I267" s="34"/>
      <c r="J267" s="34"/>
    </row>
    <row r="268" spans="1:10" ht="15.6" x14ac:dyDescent="0.25">
      <c r="A268" s="138">
        <v>3</v>
      </c>
      <c r="B268" s="126">
        <v>164</v>
      </c>
      <c r="C268" s="185" t="s">
        <v>224</v>
      </c>
      <c r="D268" s="233">
        <v>10</v>
      </c>
      <c r="E268" s="233">
        <v>28</v>
      </c>
      <c r="F268" s="254">
        <v>5.0925925925925921E-4</v>
      </c>
      <c r="G268" s="329"/>
      <c r="H268" s="355"/>
      <c r="I268" s="34"/>
      <c r="J268" s="34"/>
    </row>
    <row r="269" spans="1:10" ht="15.6" x14ac:dyDescent="0.25">
      <c r="A269" s="138">
        <v>4</v>
      </c>
      <c r="B269" s="126">
        <v>167</v>
      </c>
      <c r="C269" s="182" t="s">
        <v>225</v>
      </c>
      <c r="D269" s="233">
        <v>8</v>
      </c>
      <c r="E269" s="233">
        <v>22</v>
      </c>
      <c r="F269" s="254">
        <v>7.6388888888888893E-4</v>
      </c>
      <c r="G269" s="329"/>
      <c r="H269" s="355"/>
      <c r="I269" s="34"/>
      <c r="J269" s="251">
        <f>E266+E267+E268+E269+E270+E271+E273</f>
        <v>189</v>
      </c>
    </row>
    <row r="270" spans="1:10" ht="15.6" x14ac:dyDescent="0.25">
      <c r="A270" s="138">
        <v>5</v>
      </c>
      <c r="B270" s="126">
        <v>89</v>
      </c>
      <c r="C270" s="185" t="s">
        <v>226</v>
      </c>
      <c r="D270" s="233">
        <v>5</v>
      </c>
      <c r="E270" s="233">
        <v>13</v>
      </c>
      <c r="F270" s="254">
        <v>1.8518518518518518E-4</v>
      </c>
      <c r="G270" s="329"/>
      <c r="H270" s="355"/>
      <c r="I270" s="34"/>
      <c r="J270" s="34"/>
    </row>
    <row r="271" spans="1:10" ht="15.6" x14ac:dyDescent="0.25">
      <c r="A271" s="138">
        <v>6</v>
      </c>
      <c r="B271" s="126">
        <v>79</v>
      </c>
      <c r="C271" s="185" t="s">
        <v>227</v>
      </c>
      <c r="D271" s="233">
        <v>13</v>
      </c>
      <c r="E271" s="233">
        <v>36</v>
      </c>
      <c r="F271" s="254">
        <v>8.449074074074075E-4</v>
      </c>
      <c r="G271" s="329"/>
      <c r="H271" s="355"/>
      <c r="I271" s="34"/>
      <c r="J271" s="34"/>
    </row>
    <row r="272" spans="1:10" ht="15.6" x14ac:dyDescent="0.25">
      <c r="A272" s="138">
        <v>7</v>
      </c>
      <c r="B272" s="126">
        <v>80</v>
      </c>
      <c r="C272" s="395" t="s">
        <v>228</v>
      </c>
      <c r="D272" s="252">
        <v>0</v>
      </c>
      <c r="E272" s="252">
        <v>0</v>
      </c>
      <c r="F272" s="262">
        <v>2.6620370370370372E-4</v>
      </c>
      <c r="G272" s="329"/>
      <c r="H272" s="355"/>
      <c r="I272" s="34"/>
      <c r="J272" s="34"/>
    </row>
    <row r="273" spans="1:10" ht="16.2" thickBot="1" x14ac:dyDescent="0.3">
      <c r="A273" s="139">
        <v>8</v>
      </c>
      <c r="B273" s="143">
        <v>90</v>
      </c>
      <c r="C273" s="213" t="s">
        <v>364</v>
      </c>
      <c r="D273" s="271">
        <v>3</v>
      </c>
      <c r="E273" s="271">
        <v>7</v>
      </c>
      <c r="F273" s="283">
        <v>4.3981481481481481E-4</v>
      </c>
      <c r="G273" s="330"/>
      <c r="H273" s="356"/>
      <c r="I273" s="34"/>
      <c r="J273" s="34"/>
    </row>
    <row r="274" spans="1:10" ht="21.6" thickBot="1" x14ac:dyDescent="0.35">
      <c r="A274" s="96"/>
      <c r="B274" s="86" t="s">
        <v>111</v>
      </c>
      <c r="C274" s="118" t="s">
        <v>171</v>
      </c>
      <c r="D274" s="236"/>
      <c r="E274" s="236"/>
      <c r="F274" s="257"/>
      <c r="G274" s="245" t="s">
        <v>400</v>
      </c>
      <c r="H274" s="176"/>
      <c r="I274" s="34"/>
      <c r="J274" s="34"/>
    </row>
    <row r="275" spans="1:10" ht="15.6" x14ac:dyDescent="0.25">
      <c r="A275" s="141">
        <v>1</v>
      </c>
      <c r="B275" s="144">
        <v>261</v>
      </c>
      <c r="C275" s="405" t="s">
        <v>172</v>
      </c>
      <c r="D275" s="270">
        <v>9</v>
      </c>
      <c r="E275" s="270">
        <v>25</v>
      </c>
      <c r="F275" s="259">
        <v>6.018518518518519E-4</v>
      </c>
      <c r="G275" s="333">
        <v>133</v>
      </c>
      <c r="H275" s="336" t="s">
        <v>400</v>
      </c>
      <c r="I275" s="34"/>
      <c r="J275" s="34"/>
    </row>
    <row r="276" spans="1:10" ht="15.6" x14ac:dyDescent="0.25">
      <c r="A276" s="138">
        <v>2</v>
      </c>
      <c r="B276" s="113">
        <v>262</v>
      </c>
      <c r="C276" s="305" t="s">
        <v>173</v>
      </c>
      <c r="D276" s="233">
        <v>9</v>
      </c>
      <c r="E276" s="233">
        <v>25</v>
      </c>
      <c r="F276" s="254">
        <v>4.8611111111111104E-4</v>
      </c>
      <c r="G276" s="334"/>
      <c r="H276" s="337"/>
      <c r="I276" s="34"/>
      <c r="J276" s="34"/>
    </row>
    <row r="277" spans="1:10" ht="15.6" x14ac:dyDescent="0.25">
      <c r="A277" s="138">
        <v>3</v>
      </c>
      <c r="B277" s="113">
        <v>272</v>
      </c>
      <c r="C277" s="305" t="s">
        <v>174</v>
      </c>
      <c r="D277" s="233"/>
      <c r="E277" s="233">
        <v>-10</v>
      </c>
      <c r="F277" s="254"/>
      <c r="G277" s="334"/>
      <c r="H277" s="337"/>
      <c r="J277" s="93">
        <f>E275+E276+E278+E279+E280+E281+E282-10</f>
        <v>133</v>
      </c>
    </row>
    <row r="278" spans="1:10" ht="15.6" x14ac:dyDescent="0.25">
      <c r="A278" s="138">
        <v>4</v>
      </c>
      <c r="B278" s="113">
        <v>288</v>
      </c>
      <c r="C278" s="305" t="s">
        <v>175</v>
      </c>
      <c r="D278" s="233">
        <v>5</v>
      </c>
      <c r="E278" s="233">
        <v>13</v>
      </c>
      <c r="F278" s="254">
        <v>4.3981481481481481E-4</v>
      </c>
      <c r="G278" s="334"/>
      <c r="H278" s="337"/>
    </row>
    <row r="279" spans="1:10" ht="15.6" x14ac:dyDescent="0.25">
      <c r="A279" s="138">
        <v>5</v>
      </c>
      <c r="B279" s="113">
        <v>209</v>
      </c>
      <c r="C279" s="305" t="s">
        <v>176</v>
      </c>
      <c r="D279" s="233">
        <v>3</v>
      </c>
      <c r="E279" s="233">
        <v>7</v>
      </c>
      <c r="F279" s="254">
        <v>3.3564814814814812E-4</v>
      </c>
      <c r="G279" s="334"/>
      <c r="H279" s="337"/>
    </row>
    <row r="280" spans="1:10" ht="15.6" x14ac:dyDescent="0.25">
      <c r="A280" s="138">
        <v>6</v>
      </c>
      <c r="B280" s="113">
        <v>224</v>
      </c>
      <c r="C280" s="305" t="s">
        <v>177</v>
      </c>
      <c r="D280" s="233">
        <v>14</v>
      </c>
      <c r="E280" s="233">
        <v>38</v>
      </c>
      <c r="F280" s="254">
        <v>8.6805555555555551E-4</v>
      </c>
      <c r="G280" s="334"/>
      <c r="H280" s="337"/>
    </row>
    <row r="281" spans="1:10" ht="15.6" x14ac:dyDescent="0.25">
      <c r="A281" s="138">
        <v>7</v>
      </c>
      <c r="B281" s="113">
        <v>269</v>
      </c>
      <c r="C281" s="305" t="s">
        <v>178</v>
      </c>
      <c r="D281" s="233">
        <v>7</v>
      </c>
      <c r="E281" s="233">
        <v>19</v>
      </c>
      <c r="F281" s="254">
        <v>4.8611111111111104E-4</v>
      </c>
      <c r="G281" s="334"/>
      <c r="H281" s="337"/>
    </row>
    <row r="282" spans="1:10" ht="16.2" thickBot="1" x14ac:dyDescent="0.3">
      <c r="A282" s="139">
        <v>8</v>
      </c>
      <c r="B282" s="140">
        <v>271</v>
      </c>
      <c r="C282" s="216" t="s">
        <v>179</v>
      </c>
      <c r="D282" s="271">
        <v>6</v>
      </c>
      <c r="E282" s="271">
        <v>16</v>
      </c>
      <c r="F282" s="260">
        <v>4.3981481481481481E-4</v>
      </c>
      <c r="G282" s="335"/>
      <c r="H282" s="338"/>
    </row>
    <row r="283" spans="1:10" ht="18.600000000000001" thickBot="1" x14ac:dyDescent="0.3">
      <c r="A283" s="19"/>
      <c r="B283" s="86" t="s">
        <v>113</v>
      </c>
      <c r="C283" s="419" t="s">
        <v>180</v>
      </c>
      <c r="D283" s="236" t="s">
        <v>400</v>
      </c>
      <c r="E283" s="236"/>
      <c r="F283" s="257"/>
      <c r="G283" s="245"/>
      <c r="H283" s="97"/>
    </row>
    <row r="284" spans="1:10" ht="15.6" x14ac:dyDescent="0.25">
      <c r="A284" s="141">
        <v>1</v>
      </c>
      <c r="B284" s="144">
        <v>39</v>
      </c>
      <c r="C284" s="415" t="s">
        <v>401</v>
      </c>
      <c r="D284" s="270">
        <v>12</v>
      </c>
      <c r="E284" s="270">
        <v>34</v>
      </c>
      <c r="F284" s="259">
        <v>8.1018518518518516E-4</v>
      </c>
      <c r="G284" s="328">
        <f>E284+E285+E286+E287+E288+E289+E290+E291</f>
        <v>220</v>
      </c>
      <c r="H284" s="354" t="s">
        <v>400</v>
      </c>
    </row>
    <row r="285" spans="1:10" ht="15.6" x14ac:dyDescent="0.25">
      <c r="A285" s="138">
        <v>2</v>
      </c>
      <c r="B285" s="113">
        <v>36</v>
      </c>
      <c r="C285" s="397" t="s">
        <v>402</v>
      </c>
      <c r="D285" s="233">
        <v>0</v>
      </c>
      <c r="E285" s="233">
        <v>0</v>
      </c>
      <c r="F285" s="254">
        <v>2.0833333333333335E-4</v>
      </c>
      <c r="G285" s="329"/>
      <c r="H285" s="355"/>
    </row>
    <row r="286" spans="1:10" ht="15.6" x14ac:dyDescent="0.25">
      <c r="A286" s="138">
        <v>3</v>
      </c>
      <c r="B286" s="113">
        <v>315</v>
      </c>
      <c r="C286" s="398" t="s">
        <v>403</v>
      </c>
      <c r="D286" s="233">
        <v>7</v>
      </c>
      <c r="E286" s="233">
        <v>19</v>
      </c>
      <c r="F286" s="254">
        <v>3.5879629629629635E-4</v>
      </c>
      <c r="G286" s="329"/>
      <c r="H286" s="355"/>
      <c r="J286" s="237">
        <f>E284+E286+E287+E288+E289+E290+E291</f>
        <v>220</v>
      </c>
    </row>
    <row r="287" spans="1:10" ht="15.6" x14ac:dyDescent="0.25">
      <c r="A287" s="138">
        <v>4</v>
      </c>
      <c r="B287" s="113">
        <v>180</v>
      </c>
      <c r="C287" s="395" t="s">
        <v>404</v>
      </c>
      <c r="D287" s="233">
        <v>14</v>
      </c>
      <c r="E287" s="233">
        <v>38</v>
      </c>
      <c r="F287" s="254">
        <v>8.1018518518518516E-4</v>
      </c>
      <c r="G287" s="329"/>
      <c r="H287" s="355"/>
    </row>
    <row r="288" spans="1:10" ht="15.6" x14ac:dyDescent="0.25">
      <c r="A288" s="138">
        <v>5</v>
      </c>
      <c r="B288" s="113">
        <v>72</v>
      </c>
      <c r="C288" s="399" t="s">
        <v>405</v>
      </c>
      <c r="D288" s="233">
        <v>27</v>
      </c>
      <c r="E288" s="233">
        <v>64</v>
      </c>
      <c r="F288" s="254">
        <v>1.8171296296296297E-3</v>
      </c>
      <c r="G288" s="329"/>
      <c r="H288" s="355"/>
    </row>
    <row r="289" spans="1:10" ht="15.6" x14ac:dyDescent="0.25">
      <c r="A289" s="138">
        <v>6</v>
      </c>
      <c r="B289" s="113">
        <v>63</v>
      </c>
      <c r="C289" s="395" t="s">
        <v>406</v>
      </c>
      <c r="D289" s="233">
        <v>5</v>
      </c>
      <c r="E289" s="233">
        <v>13</v>
      </c>
      <c r="F289" s="254">
        <v>4.6296296296296293E-4</v>
      </c>
      <c r="G289" s="329"/>
      <c r="H289" s="355"/>
    </row>
    <row r="290" spans="1:10" ht="15.6" x14ac:dyDescent="0.25">
      <c r="A290" s="138">
        <v>7</v>
      </c>
      <c r="B290" s="113">
        <v>12</v>
      </c>
      <c r="C290" s="395" t="s">
        <v>407</v>
      </c>
      <c r="D290" s="233">
        <v>16</v>
      </c>
      <c r="E290" s="233">
        <v>42</v>
      </c>
      <c r="F290" s="254">
        <v>8.7962962962962962E-4</v>
      </c>
      <c r="G290" s="329"/>
      <c r="H290" s="355"/>
    </row>
    <row r="291" spans="1:10" ht="16.2" thickBot="1" x14ac:dyDescent="0.3">
      <c r="A291" s="139">
        <v>8</v>
      </c>
      <c r="B291" s="143">
        <v>67</v>
      </c>
      <c r="C291" s="420" t="s">
        <v>408</v>
      </c>
      <c r="D291" s="421">
        <v>4</v>
      </c>
      <c r="E291" s="421">
        <v>10</v>
      </c>
      <c r="F291" s="422">
        <v>4.3981481481481481E-4</v>
      </c>
      <c r="G291" s="330"/>
      <c r="H291" s="356"/>
    </row>
    <row r="293" spans="1:10" ht="27.6" customHeight="1" x14ac:dyDescent="0.25">
      <c r="A293" s="432" t="s">
        <v>116</v>
      </c>
      <c r="B293" s="433"/>
      <c r="C293" s="434" t="s">
        <v>334</v>
      </c>
      <c r="D293" s="435" t="s">
        <v>416</v>
      </c>
      <c r="E293" s="435"/>
      <c r="F293" s="436">
        <v>38</v>
      </c>
      <c r="G293" s="251"/>
      <c r="H293" s="34"/>
      <c r="I293" s="34"/>
      <c r="J293" s="34"/>
    </row>
    <row r="294" spans="1:10" ht="34.950000000000003" customHeight="1" x14ac:dyDescent="0.25">
      <c r="A294" s="437" t="s">
        <v>117</v>
      </c>
      <c r="B294" s="438"/>
      <c r="C294" s="439" t="s">
        <v>313</v>
      </c>
      <c r="D294" s="440" t="s">
        <v>420</v>
      </c>
      <c r="E294" s="440"/>
      <c r="F294" s="441">
        <v>35</v>
      </c>
      <c r="G294" s="251"/>
      <c r="H294" s="34"/>
      <c r="I294" s="34"/>
      <c r="J294" s="34"/>
    </row>
    <row r="295" spans="1:10" ht="28.95" customHeight="1" x14ac:dyDescent="0.25">
      <c r="A295" s="437" t="s">
        <v>118</v>
      </c>
      <c r="B295" s="438"/>
      <c r="C295" s="439" t="s">
        <v>311</v>
      </c>
      <c r="D295" s="440" t="s">
        <v>420</v>
      </c>
      <c r="E295" s="440"/>
      <c r="F295" s="441">
        <v>33</v>
      </c>
      <c r="G295" s="251"/>
      <c r="H295" s="34"/>
      <c r="I295" s="34"/>
      <c r="J295" s="34"/>
    </row>
    <row r="298" spans="1:10" ht="20.399999999999999" x14ac:dyDescent="0.35">
      <c r="A298" s="166" t="s">
        <v>115</v>
      </c>
      <c r="B298" s="167"/>
      <c r="C298" s="167"/>
      <c r="E298" s="235"/>
      <c r="F298" s="291" t="s">
        <v>451</v>
      </c>
      <c r="G298" s="251"/>
      <c r="H298" s="34"/>
      <c r="I298" s="34"/>
      <c r="J298" s="34"/>
    </row>
  </sheetData>
  <sortState ref="A46:C52">
    <sortCondition ref="A45"/>
  </sortState>
  <mergeCells count="78">
    <mergeCell ref="G6:H6"/>
    <mergeCell ref="C28:E28"/>
    <mergeCell ref="G191:G197"/>
    <mergeCell ref="C247:E247"/>
    <mergeCell ref="C265:E265"/>
    <mergeCell ref="H266:H273"/>
    <mergeCell ref="H191:H198"/>
    <mergeCell ref="C219:E219"/>
    <mergeCell ref="G284:G291"/>
    <mergeCell ref="H284:H291"/>
    <mergeCell ref="G210:G218"/>
    <mergeCell ref="H210:H218"/>
    <mergeCell ref="G201:G208"/>
    <mergeCell ref="H201:H208"/>
    <mergeCell ref="G257:G264"/>
    <mergeCell ref="H257:H264"/>
    <mergeCell ref="H248:H255"/>
    <mergeCell ref="G248:G255"/>
    <mergeCell ref="G220:G227"/>
    <mergeCell ref="H220:H227"/>
    <mergeCell ref="G230:G237"/>
    <mergeCell ref="H230:H237"/>
    <mergeCell ref="G239:G246"/>
    <mergeCell ref="H239:H246"/>
    <mergeCell ref="H128:H135"/>
    <mergeCell ref="G146:G153"/>
    <mergeCell ref="H146:H153"/>
    <mergeCell ref="G137:G144"/>
    <mergeCell ref="G182:G189"/>
    <mergeCell ref="H182:H189"/>
    <mergeCell ref="G164:G171"/>
    <mergeCell ref="H164:H171"/>
    <mergeCell ref="G155:G162"/>
    <mergeCell ref="H155:H162"/>
    <mergeCell ref="H173:H180"/>
    <mergeCell ref="H137:H144"/>
    <mergeCell ref="H29:H36"/>
    <mergeCell ref="H20:H27"/>
    <mergeCell ref="G56:G63"/>
    <mergeCell ref="H56:H63"/>
    <mergeCell ref="G47:G54"/>
    <mergeCell ref="H47:H54"/>
    <mergeCell ref="H38:H45"/>
    <mergeCell ref="H275:H282"/>
    <mergeCell ref="G128:G135"/>
    <mergeCell ref="A8:A9"/>
    <mergeCell ref="C8:C9"/>
    <mergeCell ref="D8:G8"/>
    <mergeCell ref="H8:H9"/>
    <mergeCell ref="G101:G108"/>
    <mergeCell ref="H101:H108"/>
    <mergeCell ref="H83:H90"/>
    <mergeCell ref="G83:G90"/>
    <mergeCell ref="G38:G45"/>
    <mergeCell ref="G92:G99"/>
    <mergeCell ref="H92:H99"/>
    <mergeCell ref="G20:G27"/>
    <mergeCell ref="G29:G36"/>
    <mergeCell ref="D295:E295"/>
    <mergeCell ref="C1:H1"/>
    <mergeCell ref="G65:G72"/>
    <mergeCell ref="H65:H72"/>
    <mergeCell ref="G74:G81"/>
    <mergeCell ref="H74:H81"/>
    <mergeCell ref="G110:G117"/>
    <mergeCell ref="H110:H117"/>
    <mergeCell ref="G173:G180"/>
    <mergeCell ref="A2:H2"/>
    <mergeCell ref="G11:G18"/>
    <mergeCell ref="H11:H18"/>
    <mergeCell ref="B8:B9"/>
    <mergeCell ref="H119:H126"/>
    <mergeCell ref="G266:G273"/>
    <mergeCell ref="C46:F46"/>
    <mergeCell ref="G119:G126"/>
    <mergeCell ref="G275:G282"/>
    <mergeCell ref="D293:E293"/>
    <mergeCell ref="D294:E294"/>
  </mergeCells>
  <phoneticPr fontId="2" type="noConversion"/>
  <conditionalFormatting sqref="F92:F99">
    <cfRule type="top10" dxfId="124" priority="91" percent="1" rank="1"/>
  </conditionalFormatting>
  <conditionalFormatting sqref="F101:F108">
    <cfRule type="top10" dxfId="123" priority="90" percent="1" rank="1"/>
  </conditionalFormatting>
  <conditionalFormatting sqref="F119:F126">
    <cfRule type="top10" dxfId="122" priority="89" percent="1" rank="1"/>
  </conditionalFormatting>
  <conditionalFormatting sqref="F173:F180">
    <cfRule type="top10" dxfId="121" priority="88" percent="1" rank="1"/>
  </conditionalFormatting>
  <conditionalFormatting sqref="F209 F191:F199">
    <cfRule type="top10" dxfId="120" priority="87" percent="1" rank="1"/>
  </conditionalFormatting>
  <conditionalFormatting sqref="F191:F199">
    <cfRule type="top10" dxfId="119" priority="86" percent="1" rank="1"/>
  </conditionalFormatting>
  <conditionalFormatting sqref="F209">
    <cfRule type="top10" dxfId="118" priority="85" percent="1" rank="1"/>
  </conditionalFormatting>
  <conditionalFormatting sqref="F209">
    <cfRule type="top10" dxfId="117" priority="84" percent="1" rank="1"/>
  </conditionalFormatting>
  <conditionalFormatting sqref="F209">
    <cfRule type="top10" dxfId="116" priority="83" percent="1" rank="1"/>
  </conditionalFormatting>
  <conditionalFormatting sqref="F219 F284:F291">
    <cfRule type="top10" dxfId="115" priority="82" percent="1" rank="1"/>
  </conditionalFormatting>
  <conditionalFormatting sqref="F65:F72">
    <cfRule type="top10" dxfId="114" priority="81" percent="1" rank="1"/>
  </conditionalFormatting>
  <conditionalFormatting sqref="F11:F18">
    <cfRule type="top10" dxfId="113" priority="80" percent="1" rank="1"/>
  </conditionalFormatting>
  <conditionalFormatting sqref="F154">
    <cfRule type="top10" dxfId="112" priority="78" percent="1" rank="1"/>
  </conditionalFormatting>
  <conditionalFormatting sqref="F218">
    <cfRule type="top10" dxfId="111" priority="75" percent="1" rank="1"/>
  </conditionalFormatting>
  <conditionalFormatting sqref="F218">
    <cfRule type="top10" dxfId="110" priority="74" percent="1" rank="1"/>
  </conditionalFormatting>
  <conditionalFormatting sqref="F218">
    <cfRule type="top10" dxfId="109" priority="73" percent="1" rank="1"/>
  </conditionalFormatting>
  <conditionalFormatting sqref="F218">
    <cfRule type="top10" dxfId="108" priority="72" percent="1" rank="1"/>
  </conditionalFormatting>
  <conditionalFormatting sqref="F218">
    <cfRule type="top10" dxfId="107" priority="71" percent="1" rank="1"/>
  </conditionalFormatting>
  <conditionalFormatting sqref="F218">
    <cfRule type="top10" dxfId="106" priority="76" percent="1" rank="1"/>
  </conditionalFormatting>
  <conditionalFormatting sqref="F218">
    <cfRule type="top10" dxfId="105" priority="77" percent="1" rank="1"/>
  </conditionalFormatting>
  <conditionalFormatting sqref="F137:F144">
    <cfRule type="top10" dxfId="104" priority="70" percent="1" rank="1"/>
  </conditionalFormatting>
  <conditionalFormatting sqref="F137:F144">
    <cfRule type="top10" dxfId="103" priority="69" percent="1" rank="1"/>
  </conditionalFormatting>
  <conditionalFormatting sqref="F38:F45">
    <cfRule type="top10" dxfId="102" priority="64" percent="1" rank="1"/>
  </conditionalFormatting>
  <conditionalFormatting sqref="F164:F171">
    <cfRule type="top10" dxfId="101" priority="63" percent="1" rank="1"/>
  </conditionalFormatting>
  <conditionalFormatting sqref="F155:F162">
    <cfRule type="top10" dxfId="100" priority="62" percent="1" rank="1"/>
  </conditionalFormatting>
  <conditionalFormatting sqref="F182:F189">
    <cfRule type="top10" dxfId="99" priority="92" percent="1" rank="1"/>
  </conditionalFormatting>
  <conditionalFormatting sqref="F228:F229">
    <cfRule type="top10" dxfId="98" priority="93" percent="1" rank="1"/>
  </conditionalFormatting>
  <conditionalFormatting sqref="F228:F229 F191:F199">
    <cfRule type="top10" dxfId="97" priority="94" percent="1" rank="1"/>
  </conditionalFormatting>
  <conditionalFormatting sqref="F228:F229 F191:F199 F209">
    <cfRule type="top10" dxfId="96" priority="95" percent="1" rank="1"/>
  </conditionalFormatting>
  <conditionalFormatting sqref="F257:F273">
    <cfRule type="top10" dxfId="95" priority="96" percent="1" rank="1"/>
  </conditionalFormatting>
  <conditionalFormatting sqref="F110:F117">
    <cfRule type="top10" dxfId="94" priority="61" percent="1" rank="1"/>
  </conditionalFormatting>
  <conditionalFormatting sqref="F200">
    <cfRule type="top10" dxfId="93" priority="59" percent="1" rank="1"/>
  </conditionalFormatting>
  <conditionalFormatting sqref="F200">
    <cfRule type="top10" dxfId="92" priority="58" percent="1" rank="1"/>
  </conditionalFormatting>
  <conditionalFormatting sqref="F200">
    <cfRule type="top10" dxfId="91" priority="57" percent="1" rank="1"/>
  </conditionalFormatting>
  <conditionalFormatting sqref="F200">
    <cfRule type="top10" dxfId="90" priority="56" percent="1" rank="1"/>
  </conditionalFormatting>
  <conditionalFormatting sqref="F200">
    <cfRule type="top10" dxfId="89" priority="60" percent="1" rank="1"/>
  </conditionalFormatting>
  <conditionalFormatting sqref="F201:F208">
    <cfRule type="top10" dxfId="88" priority="97" percent="1" rank="1"/>
  </conditionalFormatting>
  <conditionalFormatting sqref="F83:F90">
    <cfRule type="top10" dxfId="87" priority="98" percent="1" rank="1"/>
  </conditionalFormatting>
  <conditionalFormatting sqref="F220:F227">
    <cfRule type="top10" dxfId="86" priority="99" percent="1" rank="1"/>
  </conditionalFormatting>
  <conditionalFormatting sqref="F74:F81">
    <cfRule type="top10" dxfId="85" priority="100" percent="1" rank="1"/>
  </conditionalFormatting>
  <conditionalFormatting sqref="F56:F63">
    <cfRule type="top10" dxfId="84" priority="103" percent="1" rank="1"/>
  </conditionalFormatting>
  <conditionalFormatting sqref="F247">
    <cfRule type="top10" dxfId="83" priority="104" percent="1" rank="1"/>
  </conditionalFormatting>
  <conditionalFormatting sqref="F37">
    <cfRule type="top10" dxfId="82" priority="105" percent="1" rank="1"/>
  </conditionalFormatting>
  <conditionalFormatting sqref="F275:F282">
    <cfRule type="top10" dxfId="81" priority="106" percent="1" rank="1"/>
  </conditionalFormatting>
  <conditionalFormatting sqref="F20:F26">
    <cfRule type="top10" dxfId="80" priority="29" percent="1" rank="1"/>
  </conditionalFormatting>
  <conditionalFormatting sqref="F27">
    <cfRule type="top10" dxfId="79" priority="28" percent="1" rank="1"/>
  </conditionalFormatting>
  <conditionalFormatting sqref="F29:F35">
    <cfRule type="top10" dxfId="78" priority="27" percent="1" rank="1"/>
  </conditionalFormatting>
  <conditionalFormatting sqref="F36">
    <cfRule type="top10" dxfId="77" priority="26" percent="1" rank="1"/>
  </conditionalFormatting>
  <conditionalFormatting sqref="F47:F52">
    <cfRule type="top10" dxfId="76" priority="24" percent="1" rank="1"/>
  </conditionalFormatting>
  <conditionalFormatting sqref="F53:F54">
    <cfRule type="top10" dxfId="75" priority="25" percent="1" rank="1"/>
  </conditionalFormatting>
  <conditionalFormatting sqref="F128:F133">
    <cfRule type="top10" dxfId="74" priority="22" percent="1" rank="1"/>
  </conditionalFormatting>
  <conditionalFormatting sqref="F134:F135">
    <cfRule type="top10" dxfId="73" priority="23" percent="1" rank="1"/>
  </conditionalFormatting>
  <conditionalFormatting sqref="F213">
    <cfRule type="top10" dxfId="72" priority="19" percent="1" rank="1"/>
  </conditionalFormatting>
  <conditionalFormatting sqref="F213">
    <cfRule type="top10" dxfId="71" priority="18" percent="1" rank="1"/>
  </conditionalFormatting>
  <conditionalFormatting sqref="F210:F212">
    <cfRule type="top10" dxfId="70" priority="20" percent="1" rank="1"/>
  </conditionalFormatting>
  <conditionalFormatting sqref="F214:F217">
    <cfRule type="top10" dxfId="69" priority="21" percent="1" rank="1"/>
  </conditionalFormatting>
  <conditionalFormatting sqref="F230">
    <cfRule type="top10" dxfId="68" priority="14" percent="1" rank="1"/>
  </conditionalFormatting>
  <conditionalFormatting sqref="F230">
    <cfRule type="top10" dxfId="67" priority="13" percent="1" rank="1"/>
  </conditionalFormatting>
  <conditionalFormatting sqref="F230">
    <cfRule type="top10" dxfId="66" priority="12" percent="1" rank="1"/>
  </conditionalFormatting>
  <conditionalFormatting sqref="F230">
    <cfRule type="top10" dxfId="65" priority="11" percent="1" rank="1"/>
  </conditionalFormatting>
  <conditionalFormatting sqref="F230">
    <cfRule type="top10" dxfId="64" priority="10" percent="1" rank="1"/>
  </conditionalFormatting>
  <conditionalFormatting sqref="F230">
    <cfRule type="top10" dxfId="63" priority="15" percent="1" rank="1"/>
  </conditionalFormatting>
  <conditionalFormatting sqref="F230">
    <cfRule type="top10" dxfId="62" priority="16" percent="1" rank="1"/>
  </conditionalFormatting>
  <conditionalFormatting sqref="F231:F237">
    <cfRule type="top10" dxfId="61" priority="17" percent="1" rank="1"/>
  </conditionalFormatting>
  <conditionalFormatting sqref="F240:F246">
    <cfRule type="top10" dxfId="60" priority="8" percent="1" rank="1"/>
  </conditionalFormatting>
  <conditionalFormatting sqref="F240:F246">
    <cfRule type="top10" dxfId="59" priority="7" percent="1" rank="1"/>
  </conditionalFormatting>
  <conditionalFormatting sqref="F239">
    <cfRule type="top10" dxfId="58" priority="9" percent="1" rank="1"/>
  </conditionalFormatting>
  <conditionalFormatting sqref="F248">
    <cfRule type="top10" dxfId="57" priority="5" percent="1" rank="1"/>
  </conditionalFormatting>
  <conditionalFormatting sqref="F248">
    <cfRule type="top10" dxfId="56" priority="4" percent="1" rank="1"/>
  </conditionalFormatting>
  <conditionalFormatting sqref="F249:F255">
    <cfRule type="top10" dxfId="55" priority="6" percent="1" rank="1"/>
  </conditionalFormatting>
  <conditionalFormatting sqref="F146:F151">
    <cfRule type="top10" dxfId="54" priority="3" percent="1" rank="1"/>
  </conditionalFormatting>
  <conditionalFormatting sqref="F152:F153">
    <cfRule type="top10" dxfId="53" priority="2" percent="1" rank="1"/>
  </conditionalFormatting>
  <conditionalFormatting sqref="F152:F153">
    <cfRule type="top10" dxfId="52" priority="1" percent="1" rank="1"/>
  </conditionalFormatting>
  <printOptions horizontalCentered="1"/>
  <pageMargins left="0.39370078740157483" right="0" top="0.19685039370078741" bottom="0.19685039370078741" header="0" footer="0"/>
  <pageSetup paperSize="9" scale="74" fitToHeight="7" orientation="portrait" r:id="rId1"/>
  <headerFooter alignWithMargins="0">
    <oddFooter>&amp;R&amp;P</oddFooter>
  </headerFooter>
  <rowBreaks count="2" manualBreakCount="2">
    <brk id="97" min="1" max="11" man="1"/>
    <brk id="273" min="1" max="11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59"/>
  <sheetViews>
    <sheetView view="pageBreakPreview" zoomScale="90" zoomScaleNormal="100" zoomScaleSheetLayoutView="90" workbookViewId="0">
      <pane ySplit="10" topLeftCell="A137" activePane="bottomLeft" state="frozen"/>
      <selection pane="bottomLeft" activeCell="C7" sqref="C7"/>
    </sheetView>
  </sheetViews>
  <sheetFormatPr defaultColWidth="9.109375" defaultRowHeight="15.6" x14ac:dyDescent="0.25"/>
  <cols>
    <col min="1" max="1" width="8.109375" style="29" customWidth="1"/>
    <col min="2" max="2" width="43.44140625" style="91" bestFit="1" customWidth="1"/>
    <col min="3" max="3" width="39.21875" style="29" customWidth="1"/>
    <col min="4" max="4" width="15.33203125" style="237" customWidth="1"/>
    <col min="5" max="5" width="15.6640625" style="258" customWidth="1"/>
    <col min="6" max="6" width="9.109375" style="91" customWidth="1"/>
    <col min="7" max="7" width="9.109375" style="29"/>
    <col min="8" max="16384" width="9.109375" style="31"/>
  </cols>
  <sheetData>
    <row r="1" spans="1:7" ht="47.25" customHeight="1" x14ac:dyDescent="0.25">
      <c r="A1"/>
      <c r="B1" s="125"/>
      <c r="C1" s="125"/>
      <c r="D1" s="125"/>
      <c r="E1" s="125"/>
      <c r="F1" s="92"/>
      <c r="G1" s="92"/>
    </row>
    <row r="2" spans="1:7" ht="47.25" customHeight="1" x14ac:dyDescent="0.25">
      <c r="A2" s="238"/>
      <c r="B2" s="238"/>
      <c r="C2" s="238"/>
      <c r="D2" s="238"/>
      <c r="E2" s="238"/>
      <c r="F2" s="92"/>
      <c r="G2" s="92"/>
    </row>
    <row r="3" spans="1:7" ht="59.4" customHeight="1" x14ac:dyDescent="0.25">
      <c r="A3" s="238"/>
      <c r="B3" s="238"/>
      <c r="C3" s="238"/>
      <c r="D3" s="431"/>
      <c r="E3" s="238"/>
      <c r="F3" s="92"/>
      <c r="G3" s="92"/>
    </row>
    <row r="4" spans="1:7" ht="39" customHeight="1" x14ac:dyDescent="0.25">
      <c r="A4" s="238"/>
      <c r="B4" s="238"/>
      <c r="C4" s="238"/>
      <c r="D4" s="431"/>
      <c r="E4" s="238"/>
      <c r="F4" s="92"/>
      <c r="G4" s="92"/>
    </row>
    <row r="5" spans="1:7" ht="40.200000000000003" customHeight="1" x14ac:dyDescent="0.25">
      <c r="A5" s="326" t="s">
        <v>447</v>
      </c>
      <c r="B5" s="326"/>
      <c r="C5" s="326"/>
      <c r="D5" s="326"/>
      <c r="E5" s="326"/>
      <c r="F5" s="326"/>
      <c r="G5" s="92"/>
    </row>
    <row r="6" spans="1:7" ht="28.2" customHeight="1" x14ac:dyDescent="0.25">
      <c r="A6" s="326" t="s">
        <v>456</v>
      </c>
      <c r="B6" s="326"/>
      <c r="C6" s="326"/>
      <c r="D6" s="326"/>
      <c r="E6" s="326"/>
      <c r="F6" s="326"/>
      <c r="G6" s="92"/>
    </row>
    <row r="7" spans="1:7" ht="33.6" customHeight="1" x14ac:dyDescent="0.25">
      <c r="A7" s="86" t="s">
        <v>457</v>
      </c>
      <c r="B7" s="86"/>
      <c r="C7" s="86"/>
      <c r="D7" s="86"/>
      <c r="E7" s="86" t="s">
        <v>458</v>
      </c>
      <c r="F7" s="86"/>
    </row>
    <row r="8" spans="1:7" ht="35.25" customHeight="1" thickBot="1" x14ac:dyDescent="0.3">
      <c r="A8" s="430"/>
      <c r="B8" s="207"/>
      <c r="C8" s="207"/>
      <c r="D8" s="207"/>
      <c r="E8" s="207" t="s">
        <v>42</v>
      </c>
    </row>
    <row r="9" spans="1:7" ht="20.25" customHeight="1" x14ac:dyDescent="0.25">
      <c r="A9" s="318" t="s">
        <v>26</v>
      </c>
      <c r="B9" s="320" t="s">
        <v>1</v>
      </c>
      <c r="C9" s="322" t="s">
        <v>108</v>
      </c>
      <c r="D9" s="324" t="s">
        <v>438</v>
      </c>
      <c r="E9" s="324"/>
      <c r="F9" s="325"/>
    </row>
    <row r="10" spans="1:7" ht="41.25" customHeight="1" thickBot="1" x14ac:dyDescent="0.3">
      <c r="A10" s="319"/>
      <c r="B10" s="321"/>
      <c r="C10" s="323"/>
      <c r="D10" s="232" t="s">
        <v>441</v>
      </c>
      <c r="E10" s="253" t="s">
        <v>444</v>
      </c>
      <c r="F10" s="99" t="s">
        <v>2</v>
      </c>
    </row>
    <row r="11" spans="1:7" x14ac:dyDescent="0.25">
      <c r="A11" s="228">
        <v>1</v>
      </c>
      <c r="B11" s="423" t="s">
        <v>334</v>
      </c>
      <c r="C11" s="424" t="s">
        <v>416</v>
      </c>
      <c r="D11" s="425">
        <v>38</v>
      </c>
      <c r="E11" s="426">
        <v>1.7592592592592592E-3</v>
      </c>
      <c r="F11" s="228">
        <v>1</v>
      </c>
    </row>
    <row r="12" spans="1:7" x14ac:dyDescent="0.25">
      <c r="A12" s="229">
        <f>A11+1</f>
        <v>2</v>
      </c>
      <c r="B12" s="427" t="s">
        <v>313</v>
      </c>
      <c r="C12" s="428" t="s">
        <v>420</v>
      </c>
      <c r="D12" s="244">
        <v>35</v>
      </c>
      <c r="E12" s="429">
        <v>1.5856481481481479E-3</v>
      </c>
      <c r="F12" s="229">
        <v>2</v>
      </c>
    </row>
    <row r="13" spans="1:7" x14ac:dyDescent="0.25">
      <c r="A13" s="229">
        <f t="shared" ref="A13:A76" si="0">A12+1</f>
        <v>3</v>
      </c>
      <c r="B13" s="427" t="s">
        <v>311</v>
      </c>
      <c r="C13" s="428" t="s">
        <v>420</v>
      </c>
      <c r="D13" s="244">
        <v>33</v>
      </c>
      <c r="E13" s="429">
        <v>1.6319444444444445E-3</v>
      </c>
      <c r="F13" s="229">
        <f t="shared" ref="F13:F60" si="1">F12+1</f>
        <v>3</v>
      </c>
    </row>
    <row r="14" spans="1:7" x14ac:dyDescent="0.25">
      <c r="A14" s="136">
        <f t="shared" si="0"/>
        <v>4</v>
      </c>
      <c r="B14" s="185" t="s">
        <v>312</v>
      </c>
      <c r="C14" s="163" t="s">
        <v>420</v>
      </c>
      <c r="D14" s="233">
        <v>33</v>
      </c>
      <c r="E14" s="254">
        <v>2.0138888888888888E-3</v>
      </c>
      <c r="F14" s="229">
        <f t="shared" si="1"/>
        <v>4</v>
      </c>
    </row>
    <row r="15" spans="1:7" x14ac:dyDescent="0.25">
      <c r="A15" s="136">
        <f t="shared" si="0"/>
        <v>5</v>
      </c>
      <c r="B15" s="185" t="s">
        <v>144</v>
      </c>
      <c r="C15" s="164" t="s">
        <v>421</v>
      </c>
      <c r="D15" s="233">
        <v>31</v>
      </c>
      <c r="E15" s="254">
        <v>1.4583333333333334E-3</v>
      </c>
      <c r="F15" s="229">
        <f t="shared" si="1"/>
        <v>5</v>
      </c>
    </row>
    <row r="16" spans="1:7" x14ac:dyDescent="0.25">
      <c r="A16" s="136">
        <f t="shared" si="0"/>
        <v>6</v>
      </c>
      <c r="B16" s="211" t="s">
        <v>332</v>
      </c>
      <c r="C16" s="163" t="s">
        <v>416</v>
      </c>
      <c r="D16" s="233">
        <v>31</v>
      </c>
      <c r="E16" s="254">
        <v>2.0370370370370373E-3</v>
      </c>
      <c r="F16" s="229">
        <f t="shared" si="1"/>
        <v>6</v>
      </c>
    </row>
    <row r="17" spans="1:12" s="29" customFormat="1" x14ac:dyDescent="0.25">
      <c r="A17" s="136">
        <f t="shared" si="0"/>
        <v>7</v>
      </c>
      <c r="B17" s="185" t="s">
        <v>366</v>
      </c>
      <c r="C17" s="164" t="s">
        <v>433</v>
      </c>
      <c r="D17" s="233">
        <v>31</v>
      </c>
      <c r="E17" s="254">
        <v>2.0717592592592593E-3</v>
      </c>
      <c r="F17" s="229">
        <f t="shared" si="1"/>
        <v>7</v>
      </c>
      <c r="H17" s="31"/>
      <c r="I17" s="31"/>
      <c r="J17" s="31"/>
      <c r="K17" s="31"/>
      <c r="L17" s="31"/>
    </row>
    <row r="18" spans="1:12" s="29" customFormat="1" x14ac:dyDescent="0.25">
      <c r="A18" s="136">
        <f t="shared" si="0"/>
        <v>8</v>
      </c>
      <c r="B18" s="185" t="s">
        <v>314</v>
      </c>
      <c r="C18" s="163" t="s">
        <v>420</v>
      </c>
      <c r="D18" s="233">
        <v>30</v>
      </c>
      <c r="E18" s="254">
        <v>1.5162037037037036E-3</v>
      </c>
      <c r="F18" s="229">
        <f t="shared" si="1"/>
        <v>8</v>
      </c>
      <c r="H18" s="31"/>
      <c r="I18" s="31"/>
      <c r="J18" s="31"/>
      <c r="K18" s="31"/>
      <c r="L18" s="31"/>
    </row>
    <row r="19" spans="1:12" s="29" customFormat="1" x14ac:dyDescent="0.25">
      <c r="A19" s="136">
        <f t="shared" si="0"/>
        <v>9</v>
      </c>
      <c r="B19" s="185" t="s">
        <v>318</v>
      </c>
      <c r="C19" s="163" t="s">
        <v>420</v>
      </c>
      <c r="D19" s="233">
        <v>30</v>
      </c>
      <c r="E19" s="254">
        <v>1.9328703703703704E-3</v>
      </c>
      <c r="F19" s="229">
        <f t="shared" si="1"/>
        <v>9</v>
      </c>
      <c r="H19" s="31"/>
      <c r="I19" s="31"/>
      <c r="J19" s="31"/>
      <c r="K19" s="31"/>
      <c r="L19" s="31"/>
    </row>
    <row r="20" spans="1:12" s="29" customFormat="1" x14ac:dyDescent="0.25">
      <c r="A20" s="136">
        <f t="shared" si="0"/>
        <v>10</v>
      </c>
      <c r="B20" s="211" t="s">
        <v>338</v>
      </c>
      <c r="C20" s="163" t="s">
        <v>416</v>
      </c>
      <c r="D20" s="233">
        <v>30</v>
      </c>
      <c r="E20" s="254">
        <v>2.0370370370370373E-3</v>
      </c>
      <c r="F20" s="229">
        <f t="shared" si="1"/>
        <v>10</v>
      </c>
      <c r="H20" s="31"/>
      <c r="I20" s="31"/>
      <c r="J20" s="31"/>
      <c r="K20" s="31"/>
      <c r="L20" s="31"/>
    </row>
    <row r="21" spans="1:12" s="29" customFormat="1" x14ac:dyDescent="0.25">
      <c r="A21" s="136">
        <f t="shared" si="0"/>
        <v>11</v>
      </c>
      <c r="B21" s="211" t="s">
        <v>337</v>
      </c>
      <c r="C21" s="163" t="s">
        <v>416</v>
      </c>
      <c r="D21" s="233">
        <v>30</v>
      </c>
      <c r="E21" s="254">
        <v>2.0833333333333333E-3</v>
      </c>
      <c r="F21" s="229">
        <f t="shared" si="1"/>
        <v>11</v>
      </c>
      <c r="H21" s="31"/>
      <c r="I21" s="31"/>
      <c r="J21" s="31"/>
      <c r="K21" s="31"/>
      <c r="L21" s="31"/>
    </row>
    <row r="22" spans="1:12" s="29" customFormat="1" x14ac:dyDescent="0.25">
      <c r="A22" s="136">
        <f t="shared" si="0"/>
        <v>12</v>
      </c>
      <c r="B22" s="203" t="s">
        <v>241</v>
      </c>
      <c r="C22" s="163" t="s">
        <v>419</v>
      </c>
      <c r="D22" s="233">
        <v>29</v>
      </c>
      <c r="E22" s="254">
        <v>1.5393518518518519E-3</v>
      </c>
      <c r="F22" s="229">
        <f t="shared" si="1"/>
        <v>12</v>
      </c>
      <c r="H22" s="31"/>
      <c r="I22" s="31"/>
      <c r="J22" s="31"/>
      <c r="K22" s="31"/>
      <c r="L22" s="31"/>
    </row>
    <row r="23" spans="1:12" s="29" customFormat="1" x14ac:dyDescent="0.25">
      <c r="A23" s="136">
        <f t="shared" si="0"/>
        <v>13</v>
      </c>
      <c r="B23" s="197" t="s">
        <v>193</v>
      </c>
      <c r="C23" s="163" t="s">
        <v>31</v>
      </c>
      <c r="D23" s="233">
        <v>29</v>
      </c>
      <c r="E23" s="254">
        <v>2.0486111111111113E-3</v>
      </c>
      <c r="F23" s="229">
        <f t="shared" si="1"/>
        <v>13</v>
      </c>
      <c r="H23" s="31"/>
      <c r="I23" s="31"/>
      <c r="J23" s="31"/>
      <c r="K23" s="31"/>
      <c r="L23" s="31"/>
    </row>
    <row r="24" spans="1:12" s="29" customFormat="1" x14ac:dyDescent="0.25">
      <c r="A24" s="136">
        <f t="shared" si="0"/>
        <v>14</v>
      </c>
      <c r="B24" s="189" t="s">
        <v>187</v>
      </c>
      <c r="C24" s="172" t="s">
        <v>33</v>
      </c>
      <c r="D24" s="233">
        <v>28</v>
      </c>
      <c r="E24" s="254">
        <v>1.7476851851851852E-3</v>
      </c>
      <c r="F24" s="229">
        <f t="shared" si="1"/>
        <v>14</v>
      </c>
      <c r="H24" s="31"/>
      <c r="I24" s="31"/>
      <c r="J24" s="31"/>
      <c r="K24" s="31"/>
      <c r="L24" s="31"/>
    </row>
    <row r="25" spans="1:12" s="29" customFormat="1" x14ac:dyDescent="0.25">
      <c r="A25" s="136">
        <f t="shared" si="0"/>
        <v>15</v>
      </c>
      <c r="B25" s="185" t="s">
        <v>268</v>
      </c>
      <c r="C25" s="163" t="s">
        <v>418</v>
      </c>
      <c r="D25" s="233">
        <v>28</v>
      </c>
      <c r="E25" s="254">
        <v>1.9097222222222222E-3</v>
      </c>
      <c r="F25" s="229">
        <f t="shared" si="1"/>
        <v>15</v>
      </c>
      <c r="H25" s="31"/>
      <c r="I25" s="31"/>
      <c r="J25" s="31"/>
      <c r="K25" s="31"/>
      <c r="L25" s="31"/>
    </row>
    <row r="26" spans="1:12" s="29" customFormat="1" x14ac:dyDescent="0.25">
      <c r="A26" s="136">
        <f t="shared" si="0"/>
        <v>16</v>
      </c>
      <c r="B26" s="185" t="s">
        <v>317</v>
      </c>
      <c r="C26" s="163" t="s">
        <v>420</v>
      </c>
      <c r="D26" s="233">
        <v>28</v>
      </c>
      <c r="E26" s="254">
        <v>1.9907407407407408E-3</v>
      </c>
      <c r="F26" s="229">
        <f t="shared" si="1"/>
        <v>16</v>
      </c>
      <c r="H26" s="31"/>
      <c r="I26" s="31"/>
      <c r="J26" s="31"/>
      <c r="K26" s="31"/>
      <c r="L26" s="31"/>
    </row>
    <row r="27" spans="1:12" s="29" customFormat="1" x14ac:dyDescent="0.25">
      <c r="A27" s="136">
        <f t="shared" si="0"/>
        <v>17</v>
      </c>
      <c r="B27" s="182" t="s">
        <v>258</v>
      </c>
      <c r="C27" s="171" t="s">
        <v>431</v>
      </c>
      <c r="D27" s="233">
        <v>27</v>
      </c>
      <c r="E27" s="254">
        <v>1.2268518518518518E-3</v>
      </c>
      <c r="F27" s="229">
        <f t="shared" si="1"/>
        <v>17</v>
      </c>
      <c r="H27" s="31"/>
      <c r="I27" s="31"/>
      <c r="J27" s="31"/>
      <c r="K27" s="31"/>
      <c r="L27" s="31"/>
    </row>
    <row r="28" spans="1:12" s="29" customFormat="1" x14ac:dyDescent="0.25">
      <c r="A28" s="136">
        <f t="shared" si="0"/>
        <v>18</v>
      </c>
      <c r="B28" s="211" t="s">
        <v>335</v>
      </c>
      <c r="C28" s="163" t="s">
        <v>416</v>
      </c>
      <c r="D28" s="233">
        <v>26</v>
      </c>
      <c r="E28" s="254">
        <v>1.6435185185185183E-3</v>
      </c>
      <c r="F28" s="229">
        <f t="shared" si="1"/>
        <v>18</v>
      </c>
      <c r="H28" s="31"/>
      <c r="I28" s="31"/>
      <c r="J28" s="31"/>
      <c r="K28" s="31"/>
      <c r="L28" s="31"/>
    </row>
    <row r="29" spans="1:12" s="29" customFormat="1" x14ac:dyDescent="0.25">
      <c r="A29" s="136">
        <f t="shared" si="0"/>
        <v>19</v>
      </c>
      <c r="B29" s="189" t="s">
        <v>181</v>
      </c>
      <c r="C29" s="172" t="s">
        <v>33</v>
      </c>
      <c r="D29" s="233">
        <v>26</v>
      </c>
      <c r="E29" s="254">
        <v>2.0254629629629629E-3</v>
      </c>
      <c r="F29" s="229">
        <f t="shared" si="1"/>
        <v>19</v>
      </c>
      <c r="H29" s="31"/>
      <c r="I29" s="31"/>
      <c r="J29" s="31"/>
      <c r="K29" s="31"/>
      <c r="L29" s="31"/>
    </row>
    <row r="30" spans="1:12" s="29" customFormat="1" x14ac:dyDescent="0.25">
      <c r="A30" s="136">
        <f t="shared" si="0"/>
        <v>20</v>
      </c>
      <c r="B30" s="185" t="s">
        <v>200</v>
      </c>
      <c r="C30" s="164" t="s">
        <v>428</v>
      </c>
      <c r="D30" s="233">
        <v>25</v>
      </c>
      <c r="E30" s="254">
        <v>1.3310185185185185E-3</v>
      </c>
      <c r="F30" s="229">
        <f t="shared" si="1"/>
        <v>20</v>
      </c>
      <c r="H30" s="31"/>
      <c r="I30" s="31"/>
      <c r="J30" s="31"/>
      <c r="K30" s="31"/>
      <c r="L30" s="31"/>
    </row>
    <row r="31" spans="1:12" s="29" customFormat="1" x14ac:dyDescent="0.25">
      <c r="A31" s="136">
        <f t="shared" si="0"/>
        <v>21</v>
      </c>
      <c r="B31" s="185" t="s">
        <v>222</v>
      </c>
      <c r="C31" s="163" t="s">
        <v>437</v>
      </c>
      <c r="D31" s="233">
        <v>24</v>
      </c>
      <c r="E31" s="254">
        <v>1.4930555555555556E-3</v>
      </c>
      <c r="F31" s="229">
        <f t="shared" si="1"/>
        <v>21</v>
      </c>
      <c r="H31" s="31"/>
      <c r="I31" s="31"/>
      <c r="J31" s="31"/>
      <c r="K31" s="31"/>
      <c r="L31" s="31"/>
    </row>
    <row r="32" spans="1:12" s="29" customFormat="1" x14ac:dyDescent="0.25">
      <c r="A32" s="136">
        <f t="shared" si="0"/>
        <v>22</v>
      </c>
      <c r="B32" s="211" t="s">
        <v>336</v>
      </c>
      <c r="C32" s="163" t="s">
        <v>416</v>
      </c>
      <c r="D32" s="233">
        <v>24</v>
      </c>
      <c r="E32" s="254">
        <v>1.736111111111111E-3</v>
      </c>
      <c r="F32" s="229">
        <f t="shared" si="1"/>
        <v>22</v>
      </c>
      <c r="H32" s="31"/>
      <c r="I32" s="31"/>
      <c r="J32" s="31"/>
      <c r="K32" s="31"/>
      <c r="L32" s="31"/>
    </row>
    <row r="33" spans="1:12" s="29" customFormat="1" x14ac:dyDescent="0.25">
      <c r="A33" s="136">
        <f t="shared" si="0"/>
        <v>23</v>
      </c>
      <c r="B33" s="182" t="s">
        <v>190</v>
      </c>
      <c r="C33" s="163" t="s">
        <v>31</v>
      </c>
      <c r="D33" s="233">
        <v>23</v>
      </c>
      <c r="E33" s="254">
        <v>1.0763888888888889E-3</v>
      </c>
      <c r="F33" s="229">
        <f t="shared" si="1"/>
        <v>23</v>
      </c>
      <c r="H33" s="31"/>
      <c r="I33" s="31"/>
      <c r="J33" s="31"/>
      <c r="K33" s="31"/>
      <c r="L33" s="31"/>
    </row>
    <row r="34" spans="1:12" s="29" customFormat="1" x14ac:dyDescent="0.25">
      <c r="A34" s="136">
        <f t="shared" si="0"/>
        <v>24</v>
      </c>
      <c r="B34" s="189" t="s">
        <v>140</v>
      </c>
      <c r="C34" s="163" t="s">
        <v>432</v>
      </c>
      <c r="D34" s="233">
        <v>23</v>
      </c>
      <c r="E34" s="254">
        <v>1.4467592592592594E-3</v>
      </c>
      <c r="F34" s="229">
        <f t="shared" si="1"/>
        <v>24</v>
      </c>
      <c r="H34" s="31"/>
      <c r="I34" s="31"/>
      <c r="J34" s="31"/>
      <c r="K34" s="31"/>
      <c r="L34" s="31"/>
    </row>
    <row r="35" spans="1:12" s="29" customFormat="1" x14ac:dyDescent="0.25">
      <c r="A35" s="136">
        <f t="shared" si="0"/>
        <v>25</v>
      </c>
      <c r="B35" s="182" t="s">
        <v>191</v>
      </c>
      <c r="C35" s="163" t="s">
        <v>31</v>
      </c>
      <c r="D35" s="233">
        <v>23</v>
      </c>
      <c r="E35" s="254">
        <v>1.5740740740740741E-3</v>
      </c>
      <c r="F35" s="229">
        <f t="shared" si="1"/>
        <v>25</v>
      </c>
      <c r="H35" s="31"/>
      <c r="I35" s="31"/>
      <c r="J35" s="31"/>
      <c r="K35" s="31"/>
      <c r="L35" s="31"/>
    </row>
    <row r="36" spans="1:12" s="29" customFormat="1" x14ac:dyDescent="0.25">
      <c r="A36" s="136">
        <f t="shared" si="0"/>
        <v>26</v>
      </c>
      <c r="B36" s="182" t="s">
        <v>326</v>
      </c>
      <c r="C36" s="163" t="s">
        <v>436</v>
      </c>
      <c r="D36" s="233">
        <v>22</v>
      </c>
      <c r="E36" s="254">
        <v>8.6805555555555551E-4</v>
      </c>
      <c r="F36" s="229">
        <f t="shared" si="1"/>
        <v>26</v>
      </c>
      <c r="H36" s="31"/>
      <c r="I36" s="31"/>
      <c r="J36" s="31"/>
      <c r="K36" s="31"/>
      <c r="L36" s="31"/>
    </row>
    <row r="37" spans="1:12" s="29" customFormat="1" x14ac:dyDescent="0.25">
      <c r="A37" s="136">
        <f t="shared" si="0"/>
        <v>27</v>
      </c>
      <c r="B37" s="211" t="s">
        <v>333</v>
      </c>
      <c r="C37" s="163" t="s">
        <v>416</v>
      </c>
      <c r="D37" s="233">
        <v>22</v>
      </c>
      <c r="E37" s="254">
        <v>1.0185185185185186E-3</v>
      </c>
      <c r="F37" s="229">
        <f t="shared" ref="F37:F45" si="2">F36+1</f>
        <v>27</v>
      </c>
      <c r="H37" s="31"/>
      <c r="I37" s="31"/>
      <c r="J37" s="31"/>
      <c r="K37" s="31"/>
      <c r="L37" s="31"/>
    </row>
    <row r="38" spans="1:12" s="29" customFormat="1" x14ac:dyDescent="0.25">
      <c r="A38" s="136">
        <f t="shared" si="0"/>
        <v>28</v>
      </c>
      <c r="B38" s="203" t="s">
        <v>240</v>
      </c>
      <c r="C38" s="163" t="s">
        <v>419</v>
      </c>
      <c r="D38" s="233">
        <v>22</v>
      </c>
      <c r="E38" s="254">
        <v>1.2731481481481483E-3</v>
      </c>
      <c r="F38" s="229">
        <f t="shared" si="2"/>
        <v>28</v>
      </c>
      <c r="H38" s="31"/>
      <c r="I38" s="31"/>
      <c r="J38" s="31"/>
      <c r="K38" s="31"/>
      <c r="L38" s="31"/>
    </row>
    <row r="39" spans="1:12" s="29" customFormat="1" x14ac:dyDescent="0.25">
      <c r="A39" s="136">
        <f t="shared" si="0"/>
        <v>29</v>
      </c>
      <c r="B39" s="185" t="s">
        <v>274</v>
      </c>
      <c r="C39" s="164" t="s">
        <v>423</v>
      </c>
      <c r="D39" s="233">
        <v>22</v>
      </c>
      <c r="E39" s="254">
        <v>1.6435185185185183E-3</v>
      </c>
      <c r="F39" s="229">
        <f t="shared" si="2"/>
        <v>29</v>
      </c>
      <c r="H39" s="31"/>
      <c r="I39" s="31"/>
      <c r="J39" s="31"/>
      <c r="K39" s="31"/>
      <c r="L39" s="31"/>
    </row>
    <row r="40" spans="1:12" s="29" customFormat="1" x14ac:dyDescent="0.25">
      <c r="A40" s="136">
        <f t="shared" si="0"/>
        <v>30</v>
      </c>
      <c r="B40" s="182" t="s">
        <v>373</v>
      </c>
      <c r="C40" s="164" t="s">
        <v>427</v>
      </c>
      <c r="D40" s="233">
        <v>21</v>
      </c>
      <c r="E40" s="254">
        <v>9.4907407407407408E-4</v>
      </c>
      <c r="F40" s="229">
        <f t="shared" si="2"/>
        <v>30</v>
      </c>
      <c r="H40" s="31"/>
      <c r="I40" s="31"/>
      <c r="J40" s="31"/>
      <c r="K40" s="31"/>
      <c r="L40" s="31"/>
    </row>
    <row r="41" spans="1:12" s="29" customFormat="1" x14ac:dyDescent="0.25">
      <c r="A41" s="136">
        <f t="shared" si="0"/>
        <v>31</v>
      </c>
      <c r="B41" s="185" t="s">
        <v>151</v>
      </c>
      <c r="C41" s="164" t="s">
        <v>421</v>
      </c>
      <c r="D41" s="233">
        <v>21</v>
      </c>
      <c r="E41" s="254">
        <v>1.0532407407407407E-3</v>
      </c>
      <c r="F41" s="229">
        <f t="shared" si="2"/>
        <v>31</v>
      </c>
      <c r="H41" s="31"/>
      <c r="I41" s="31"/>
      <c r="J41" s="31"/>
      <c r="K41" s="31"/>
      <c r="L41" s="31"/>
    </row>
    <row r="42" spans="1:12" s="29" customFormat="1" x14ac:dyDescent="0.25">
      <c r="A42" s="136">
        <f t="shared" si="0"/>
        <v>32</v>
      </c>
      <c r="B42" s="185" t="s">
        <v>269</v>
      </c>
      <c r="C42" s="163" t="s">
        <v>418</v>
      </c>
      <c r="D42" s="233">
        <v>21</v>
      </c>
      <c r="E42" s="254">
        <v>1.0648148148148147E-3</v>
      </c>
      <c r="F42" s="229">
        <f t="shared" si="2"/>
        <v>32</v>
      </c>
      <c r="H42" s="31"/>
      <c r="I42" s="31"/>
      <c r="J42" s="31"/>
      <c r="K42" s="31"/>
      <c r="L42" s="31"/>
    </row>
    <row r="43" spans="1:12" s="29" customFormat="1" x14ac:dyDescent="0.25">
      <c r="A43" s="136">
        <f t="shared" si="0"/>
        <v>33</v>
      </c>
      <c r="B43" s="182" t="s">
        <v>250</v>
      </c>
      <c r="C43" s="163" t="s">
        <v>435</v>
      </c>
      <c r="D43" s="233">
        <v>21</v>
      </c>
      <c r="E43" s="254">
        <v>1.0763888888888889E-3</v>
      </c>
      <c r="F43" s="229">
        <f t="shared" si="2"/>
        <v>33</v>
      </c>
      <c r="H43" s="31"/>
      <c r="I43" s="31"/>
      <c r="J43" s="31"/>
      <c r="K43" s="31"/>
      <c r="L43" s="31"/>
    </row>
    <row r="44" spans="1:12" s="29" customFormat="1" x14ac:dyDescent="0.25">
      <c r="A44" s="136">
        <f t="shared" si="0"/>
        <v>34</v>
      </c>
      <c r="B44" s="189" t="s">
        <v>154</v>
      </c>
      <c r="C44" s="163" t="s">
        <v>417</v>
      </c>
      <c r="D44" s="233">
        <v>21</v>
      </c>
      <c r="E44" s="254">
        <v>1.0879629629629629E-3</v>
      </c>
      <c r="F44" s="229">
        <f t="shared" si="2"/>
        <v>34</v>
      </c>
      <c r="H44" s="31"/>
      <c r="I44" s="31"/>
      <c r="J44" s="31"/>
      <c r="K44" s="31"/>
      <c r="L44" s="31"/>
    </row>
    <row r="45" spans="1:12" s="29" customFormat="1" x14ac:dyDescent="0.25">
      <c r="A45" s="136">
        <f t="shared" si="0"/>
        <v>35</v>
      </c>
      <c r="B45" s="185" t="s">
        <v>262</v>
      </c>
      <c r="C45" s="163" t="s">
        <v>418</v>
      </c>
      <c r="D45" s="233">
        <v>21</v>
      </c>
      <c r="E45" s="254">
        <v>1.1226851851851851E-3</v>
      </c>
      <c r="F45" s="229">
        <f t="shared" si="2"/>
        <v>35</v>
      </c>
      <c r="H45" s="31"/>
      <c r="I45" s="31"/>
      <c r="J45" s="31"/>
      <c r="K45" s="31"/>
      <c r="L45" s="31"/>
    </row>
    <row r="46" spans="1:12" s="29" customFormat="1" x14ac:dyDescent="0.25">
      <c r="A46" s="136">
        <f t="shared" si="0"/>
        <v>36</v>
      </c>
      <c r="B46" s="182" t="s">
        <v>291</v>
      </c>
      <c r="C46" s="164" t="s">
        <v>427</v>
      </c>
      <c r="D46" s="233">
        <v>21</v>
      </c>
      <c r="E46" s="254">
        <v>1.1574074074074073E-3</v>
      </c>
      <c r="F46" s="229">
        <f t="shared" si="1"/>
        <v>36</v>
      </c>
      <c r="H46" s="31"/>
      <c r="I46" s="31"/>
      <c r="J46" s="31"/>
      <c r="K46" s="31"/>
      <c r="L46" s="31"/>
    </row>
    <row r="47" spans="1:12" s="29" customFormat="1" x14ac:dyDescent="0.25">
      <c r="A47" s="136">
        <f t="shared" si="0"/>
        <v>37</v>
      </c>
      <c r="B47" s="185" t="s">
        <v>281</v>
      </c>
      <c r="C47" s="171" t="s">
        <v>32</v>
      </c>
      <c r="D47" s="233">
        <v>21</v>
      </c>
      <c r="E47" s="254">
        <v>1.3310185185185185E-3</v>
      </c>
      <c r="F47" s="229">
        <f t="shared" si="1"/>
        <v>37</v>
      </c>
      <c r="H47" s="31"/>
      <c r="I47" s="31"/>
      <c r="J47" s="31"/>
      <c r="K47" s="31"/>
      <c r="L47" s="31"/>
    </row>
    <row r="48" spans="1:12" s="29" customFormat="1" x14ac:dyDescent="0.25">
      <c r="A48" s="136">
        <f t="shared" si="0"/>
        <v>38</v>
      </c>
      <c r="B48" s="203" t="s">
        <v>244</v>
      </c>
      <c r="C48" s="163" t="s">
        <v>419</v>
      </c>
      <c r="D48" s="233">
        <v>21</v>
      </c>
      <c r="E48" s="254">
        <v>1.4004629629629629E-3</v>
      </c>
      <c r="F48" s="229">
        <f t="shared" si="1"/>
        <v>38</v>
      </c>
      <c r="H48" s="31"/>
      <c r="I48" s="31"/>
      <c r="J48" s="31"/>
      <c r="K48" s="31"/>
      <c r="L48" s="31"/>
    </row>
    <row r="49" spans="1:12" s="29" customFormat="1" x14ac:dyDescent="0.25">
      <c r="A49" s="136">
        <f t="shared" si="0"/>
        <v>39</v>
      </c>
      <c r="B49" s="185" t="s">
        <v>263</v>
      </c>
      <c r="C49" s="163" t="s">
        <v>418</v>
      </c>
      <c r="D49" s="233">
        <v>21</v>
      </c>
      <c r="E49" s="254">
        <v>1.4351851851851854E-3</v>
      </c>
      <c r="F49" s="229">
        <f t="shared" si="1"/>
        <v>39</v>
      </c>
      <c r="H49" s="31"/>
      <c r="I49" s="31"/>
      <c r="J49" s="31"/>
      <c r="K49" s="31"/>
      <c r="L49" s="31"/>
    </row>
    <row r="50" spans="1:12" s="29" customFormat="1" x14ac:dyDescent="0.25">
      <c r="A50" s="136">
        <f t="shared" si="0"/>
        <v>40</v>
      </c>
      <c r="B50" s="393" t="s">
        <v>409</v>
      </c>
      <c r="C50" s="163" t="s">
        <v>419</v>
      </c>
      <c r="D50" s="233">
        <v>21</v>
      </c>
      <c r="E50" s="254">
        <v>1.4351851851851854E-3</v>
      </c>
      <c r="F50" s="229">
        <v>39</v>
      </c>
      <c r="H50" s="31"/>
      <c r="I50" s="31"/>
      <c r="J50" s="31"/>
      <c r="K50" s="31"/>
      <c r="L50" s="31"/>
    </row>
    <row r="51" spans="1:12" s="29" customFormat="1" x14ac:dyDescent="0.25">
      <c r="A51" s="136">
        <f t="shared" si="0"/>
        <v>41</v>
      </c>
      <c r="B51" s="185" t="s">
        <v>282</v>
      </c>
      <c r="C51" s="171" t="s">
        <v>32</v>
      </c>
      <c r="D51" s="233">
        <v>20</v>
      </c>
      <c r="E51" s="254">
        <v>9.7222222222222209E-4</v>
      </c>
      <c r="F51" s="229">
        <v>41</v>
      </c>
      <c r="H51" s="31"/>
      <c r="I51" s="31"/>
      <c r="J51" s="31"/>
      <c r="K51" s="31"/>
      <c r="L51" s="31"/>
    </row>
    <row r="52" spans="1:12" s="29" customFormat="1" ht="18" customHeight="1" x14ac:dyDescent="0.25">
      <c r="A52" s="136">
        <f t="shared" si="0"/>
        <v>42</v>
      </c>
      <c r="B52" s="185" t="s">
        <v>283</v>
      </c>
      <c r="C52" s="171" t="s">
        <v>32</v>
      </c>
      <c r="D52" s="233">
        <v>20</v>
      </c>
      <c r="E52" s="254">
        <v>1.0069444444444444E-3</v>
      </c>
      <c r="F52" s="229">
        <f t="shared" si="1"/>
        <v>42</v>
      </c>
      <c r="H52" s="31"/>
      <c r="I52" s="31"/>
      <c r="J52" s="31"/>
      <c r="K52" s="31"/>
      <c r="L52" s="31"/>
    </row>
    <row r="53" spans="1:12" s="29" customFormat="1" x14ac:dyDescent="0.25">
      <c r="A53" s="136">
        <f t="shared" si="0"/>
        <v>43</v>
      </c>
      <c r="B53" s="185" t="s">
        <v>273</v>
      </c>
      <c r="C53" s="164" t="s">
        <v>423</v>
      </c>
      <c r="D53" s="233">
        <v>20</v>
      </c>
      <c r="E53" s="254">
        <v>1.0416666666666667E-3</v>
      </c>
      <c r="F53" s="229">
        <f t="shared" si="1"/>
        <v>43</v>
      </c>
      <c r="H53" s="31"/>
      <c r="I53" s="31"/>
      <c r="J53" s="31"/>
      <c r="K53" s="31"/>
      <c r="L53" s="31"/>
    </row>
    <row r="54" spans="1:12" s="29" customFormat="1" x14ac:dyDescent="0.25">
      <c r="A54" s="136">
        <f t="shared" si="0"/>
        <v>44</v>
      </c>
      <c r="B54" s="189" t="s">
        <v>183</v>
      </c>
      <c r="C54" s="172" t="s">
        <v>33</v>
      </c>
      <c r="D54" s="233">
        <v>20</v>
      </c>
      <c r="E54" s="254">
        <v>1.0995370370370371E-3</v>
      </c>
      <c r="F54" s="229">
        <f t="shared" si="1"/>
        <v>44</v>
      </c>
      <c r="H54" s="31"/>
      <c r="I54" s="31"/>
      <c r="J54" s="31"/>
      <c r="K54" s="31"/>
      <c r="L54" s="31"/>
    </row>
    <row r="55" spans="1:12" s="29" customFormat="1" x14ac:dyDescent="0.25">
      <c r="A55" s="136">
        <f t="shared" si="0"/>
        <v>45</v>
      </c>
      <c r="B55" s="182" t="s">
        <v>322</v>
      </c>
      <c r="C55" s="163" t="s">
        <v>436</v>
      </c>
      <c r="D55" s="233">
        <v>20</v>
      </c>
      <c r="E55" s="254">
        <v>1.1111111111111111E-3</v>
      </c>
      <c r="F55" s="229">
        <f t="shared" si="1"/>
        <v>45</v>
      </c>
      <c r="H55" s="31"/>
      <c r="I55" s="31"/>
      <c r="J55" s="31"/>
      <c r="K55" s="31"/>
      <c r="L55" s="31"/>
    </row>
    <row r="56" spans="1:12" s="29" customFormat="1" x14ac:dyDescent="0.25">
      <c r="A56" s="136">
        <f t="shared" si="0"/>
        <v>46</v>
      </c>
      <c r="B56" s="182" t="s">
        <v>194</v>
      </c>
      <c r="C56" s="163" t="s">
        <v>31</v>
      </c>
      <c r="D56" s="233">
        <v>19</v>
      </c>
      <c r="E56" s="254">
        <v>8.6805555555555551E-4</v>
      </c>
      <c r="F56" s="229">
        <f t="shared" si="1"/>
        <v>46</v>
      </c>
      <c r="H56" s="31"/>
      <c r="I56" s="31"/>
      <c r="J56" s="31"/>
      <c r="K56" s="31"/>
      <c r="L56" s="31"/>
    </row>
    <row r="57" spans="1:12" s="29" customFormat="1" x14ac:dyDescent="0.25">
      <c r="A57" s="136">
        <f t="shared" si="0"/>
        <v>47</v>
      </c>
      <c r="B57" s="189" t="s">
        <v>188</v>
      </c>
      <c r="C57" s="172" t="s">
        <v>33</v>
      </c>
      <c r="D57" s="233">
        <v>19</v>
      </c>
      <c r="E57" s="254">
        <v>1.0185185185185186E-3</v>
      </c>
      <c r="F57" s="229">
        <f t="shared" si="1"/>
        <v>47</v>
      </c>
      <c r="H57" s="31"/>
      <c r="I57" s="31"/>
      <c r="J57" s="31"/>
      <c r="K57" s="31"/>
      <c r="L57" s="31"/>
    </row>
    <row r="58" spans="1:12" s="29" customFormat="1" x14ac:dyDescent="0.25">
      <c r="A58" s="136">
        <f t="shared" si="0"/>
        <v>48</v>
      </c>
      <c r="B58" s="182" t="s">
        <v>323</v>
      </c>
      <c r="C58" s="163" t="s">
        <v>436</v>
      </c>
      <c r="D58" s="233">
        <v>19</v>
      </c>
      <c r="E58" s="254">
        <v>1.0416666666666667E-3</v>
      </c>
      <c r="F58" s="229">
        <f t="shared" si="1"/>
        <v>48</v>
      </c>
      <c r="H58" s="31"/>
      <c r="I58" s="31"/>
      <c r="J58" s="31"/>
      <c r="K58" s="31"/>
      <c r="L58" s="31"/>
    </row>
    <row r="59" spans="1:12" s="29" customFormat="1" x14ac:dyDescent="0.25">
      <c r="A59" s="136">
        <f t="shared" si="0"/>
        <v>49</v>
      </c>
      <c r="B59" s="185" t="s">
        <v>264</v>
      </c>
      <c r="C59" s="163" t="s">
        <v>418</v>
      </c>
      <c r="D59" s="233">
        <v>19</v>
      </c>
      <c r="E59" s="254">
        <v>1.1574074074074073E-3</v>
      </c>
      <c r="F59" s="229">
        <f t="shared" si="1"/>
        <v>49</v>
      </c>
      <c r="H59" s="31"/>
      <c r="I59" s="31"/>
      <c r="J59" s="31"/>
      <c r="K59" s="31"/>
      <c r="L59" s="31"/>
    </row>
    <row r="60" spans="1:12" s="29" customFormat="1" x14ac:dyDescent="0.25">
      <c r="A60" s="136">
        <f t="shared" si="0"/>
        <v>50</v>
      </c>
      <c r="B60" s="182" t="s">
        <v>189</v>
      </c>
      <c r="C60" s="163" t="s">
        <v>31</v>
      </c>
      <c r="D60" s="233">
        <v>19</v>
      </c>
      <c r="E60" s="254">
        <v>1.2152777777777778E-3</v>
      </c>
      <c r="F60" s="229">
        <f t="shared" si="1"/>
        <v>50</v>
      </c>
      <c r="G60" s="392">
        <f>F61+1</f>
        <v>51</v>
      </c>
      <c r="H60" s="31"/>
      <c r="I60" s="31"/>
      <c r="J60" s="31"/>
      <c r="K60" s="31"/>
      <c r="L60" s="31"/>
    </row>
    <row r="61" spans="1:12" s="29" customFormat="1" x14ac:dyDescent="0.25">
      <c r="A61" s="136">
        <f t="shared" si="0"/>
        <v>51</v>
      </c>
      <c r="B61" s="185" t="s">
        <v>170</v>
      </c>
      <c r="C61" s="164" t="s">
        <v>433</v>
      </c>
      <c r="D61" s="233">
        <v>19</v>
      </c>
      <c r="E61" s="254">
        <v>1.2152777777777778E-3</v>
      </c>
      <c r="F61" s="229">
        <v>50</v>
      </c>
      <c r="H61" s="31"/>
      <c r="I61" s="31"/>
      <c r="J61" s="31"/>
      <c r="K61" s="31"/>
      <c r="L61" s="31"/>
    </row>
    <row r="62" spans="1:12" s="29" customFormat="1" x14ac:dyDescent="0.25">
      <c r="A62" s="136">
        <f t="shared" si="0"/>
        <v>52</v>
      </c>
      <c r="B62" s="185" t="s">
        <v>315</v>
      </c>
      <c r="C62" s="163" t="s">
        <v>420</v>
      </c>
      <c r="D62" s="233">
        <v>19</v>
      </c>
      <c r="E62" s="254">
        <v>1.4467592592592594E-3</v>
      </c>
      <c r="F62" s="229">
        <v>52</v>
      </c>
      <c r="H62" s="31"/>
      <c r="I62" s="31"/>
      <c r="J62" s="31"/>
      <c r="K62" s="31"/>
      <c r="L62" s="31"/>
    </row>
    <row r="63" spans="1:12" s="29" customFormat="1" x14ac:dyDescent="0.25">
      <c r="A63" s="136">
        <f t="shared" si="0"/>
        <v>53</v>
      </c>
      <c r="B63" s="189" t="s">
        <v>210</v>
      </c>
      <c r="C63" s="163" t="s">
        <v>414</v>
      </c>
      <c r="D63" s="233">
        <v>18</v>
      </c>
      <c r="E63" s="254">
        <v>7.407407407407407E-4</v>
      </c>
      <c r="F63" s="229">
        <f t="shared" ref="F63:F81" si="3">F62+1</f>
        <v>53</v>
      </c>
      <c r="H63" s="31"/>
      <c r="I63" s="31"/>
      <c r="J63" s="31"/>
      <c r="K63" s="31"/>
      <c r="L63" s="31"/>
    </row>
    <row r="64" spans="1:12" s="29" customFormat="1" x14ac:dyDescent="0.25">
      <c r="A64" s="136">
        <f t="shared" si="0"/>
        <v>54</v>
      </c>
      <c r="B64" s="185" t="s">
        <v>134</v>
      </c>
      <c r="C64" s="163" t="s">
        <v>434</v>
      </c>
      <c r="D64" s="233">
        <v>18</v>
      </c>
      <c r="E64" s="254">
        <v>7.5231481481481471E-4</v>
      </c>
      <c r="F64" s="229">
        <f t="shared" si="3"/>
        <v>54</v>
      </c>
      <c r="H64" s="31"/>
      <c r="I64" s="31"/>
      <c r="J64" s="31"/>
      <c r="K64" s="31"/>
      <c r="L64" s="31"/>
    </row>
    <row r="65" spans="1:12" s="29" customFormat="1" x14ac:dyDescent="0.25">
      <c r="A65" s="136">
        <f t="shared" si="0"/>
        <v>55</v>
      </c>
      <c r="B65" s="182" t="s">
        <v>249</v>
      </c>
      <c r="C65" s="163" t="s">
        <v>435</v>
      </c>
      <c r="D65" s="233">
        <v>18</v>
      </c>
      <c r="E65" s="254">
        <v>7.7546296296296304E-4</v>
      </c>
      <c r="F65" s="229">
        <f t="shared" si="3"/>
        <v>55</v>
      </c>
      <c r="H65" s="31"/>
      <c r="I65" s="31"/>
      <c r="J65" s="31"/>
      <c r="K65" s="31"/>
      <c r="L65" s="31"/>
    </row>
    <row r="66" spans="1:12" s="29" customFormat="1" x14ac:dyDescent="0.25">
      <c r="A66" s="136">
        <f t="shared" si="0"/>
        <v>56</v>
      </c>
      <c r="B66" s="185" t="s">
        <v>147</v>
      </c>
      <c r="C66" s="164" t="s">
        <v>421</v>
      </c>
      <c r="D66" s="233">
        <v>18</v>
      </c>
      <c r="E66" s="254">
        <v>8.3333333333333339E-4</v>
      </c>
      <c r="F66" s="229">
        <f t="shared" si="3"/>
        <v>56</v>
      </c>
      <c r="H66" s="31"/>
      <c r="I66" s="31"/>
      <c r="J66" s="31"/>
      <c r="K66" s="31"/>
      <c r="L66" s="31"/>
    </row>
    <row r="67" spans="1:12" s="29" customFormat="1" x14ac:dyDescent="0.25">
      <c r="A67" s="136">
        <f t="shared" si="0"/>
        <v>57</v>
      </c>
      <c r="B67" s="185" t="s">
        <v>135</v>
      </c>
      <c r="C67" s="163" t="s">
        <v>434</v>
      </c>
      <c r="D67" s="233">
        <v>18</v>
      </c>
      <c r="E67" s="254">
        <v>9.2592592592592585E-4</v>
      </c>
      <c r="F67" s="229">
        <f t="shared" si="3"/>
        <v>57</v>
      </c>
      <c r="H67" s="31"/>
      <c r="I67" s="31"/>
      <c r="J67" s="31"/>
      <c r="K67" s="31"/>
      <c r="L67" s="31"/>
    </row>
    <row r="68" spans="1:12" s="29" customFormat="1" x14ac:dyDescent="0.25">
      <c r="A68" s="136">
        <f t="shared" si="0"/>
        <v>58</v>
      </c>
      <c r="B68" s="185" t="s">
        <v>265</v>
      </c>
      <c r="C68" s="163" t="s">
        <v>418</v>
      </c>
      <c r="D68" s="233">
        <v>18</v>
      </c>
      <c r="E68" s="254">
        <v>1.0648148148148147E-3</v>
      </c>
      <c r="F68" s="229">
        <f t="shared" si="3"/>
        <v>58</v>
      </c>
      <c r="H68" s="31"/>
      <c r="I68" s="31"/>
      <c r="J68" s="31"/>
      <c r="K68" s="31"/>
      <c r="L68" s="31"/>
    </row>
    <row r="69" spans="1:12" s="29" customFormat="1" x14ac:dyDescent="0.25">
      <c r="A69" s="136">
        <f t="shared" si="0"/>
        <v>59</v>
      </c>
      <c r="B69" s="182" t="s">
        <v>119</v>
      </c>
      <c r="C69" s="163" t="s">
        <v>424</v>
      </c>
      <c r="D69" s="233">
        <v>18</v>
      </c>
      <c r="E69" s="254">
        <v>1.1342592592592591E-3</v>
      </c>
      <c r="F69" s="229">
        <f t="shared" si="3"/>
        <v>59</v>
      </c>
      <c r="H69" s="31"/>
      <c r="I69" s="31"/>
      <c r="J69" s="31"/>
      <c r="K69" s="31"/>
      <c r="L69" s="31"/>
    </row>
    <row r="70" spans="1:12" s="29" customFormat="1" x14ac:dyDescent="0.25">
      <c r="A70" s="136">
        <f t="shared" si="0"/>
        <v>60</v>
      </c>
      <c r="B70" s="185" t="s">
        <v>276</v>
      </c>
      <c r="C70" s="164" t="s">
        <v>423</v>
      </c>
      <c r="D70" s="233">
        <v>18</v>
      </c>
      <c r="E70" s="254">
        <v>1.1689814814814816E-3</v>
      </c>
      <c r="F70" s="229">
        <f t="shared" si="3"/>
        <v>60</v>
      </c>
      <c r="H70" s="31"/>
      <c r="I70" s="31"/>
      <c r="J70" s="31"/>
      <c r="K70" s="31"/>
      <c r="L70" s="31"/>
    </row>
    <row r="71" spans="1:12" s="29" customFormat="1" x14ac:dyDescent="0.25">
      <c r="A71" s="136">
        <f t="shared" si="0"/>
        <v>61</v>
      </c>
      <c r="B71" s="185" t="s">
        <v>316</v>
      </c>
      <c r="C71" s="163" t="s">
        <v>420</v>
      </c>
      <c r="D71" s="233">
        <v>18</v>
      </c>
      <c r="E71" s="254">
        <v>1.4351851851851854E-3</v>
      </c>
      <c r="F71" s="229">
        <f t="shared" si="3"/>
        <v>61</v>
      </c>
      <c r="H71" s="31"/>
      <c r="I71" s="31"/>
      <c r="J71" s="31"/>
      <c r="K71" s="31"/>
      <c r="L71" s="31"/>
    </row>
    <row r="72" spans="1:12" s="29" customFormat="1" x14ac:dyDescent="0.25">
      <c r="A72" s="136">
        <f t="shared" si="0"/>
        <v>62</v>
      </c>
      <c r="B72" s="182" t="s">
        <v>247</v>
      </c>
      <c r="C72" s="163" t="s">
        <v>435</v>
      </c>
      <c r="D72" s="233">
        <v>17</v>
      </c>
      <c r="E72" s="254">
        <v>6.4814814814814813E-4</v>
      </c>
      <c r="F72" s="229">
        <f t="shared" si="3"/>
        <v>62</v>
      </c>
      <c r="H72" s="31"/>
      <c r="I72" s="31"/>
      <c r="J72" s="31"/>
      <c r="K72" s="31"/>
      <c r="L72" s="31"/>
    </row>
    <row r="73" spans="1:12" s="29" customFormat="1" x14ac:dyDescent="0.25">
      <c r="A73" s="136">
        <f t="shared" si="0"/>
        <v>63</v>
      </c>
      <c r="B73" s="182" t="s">
        <v>252</v>
      </c>
      <c r="C73" s="163" t="s">
        <v>435</v>
      </c>
      <c r="D73" s="233">
        <v>17</v>
      </c>
      <c r="E73" s="254">
        <v>6.4814814814814813E-4</v>
      </c>
      <c r="F73" s="229">
        <v>62</v>
      </c>
      <c r="H73" s="31"/>
      <c r="I73" s="31"/>
      <c r="J73" s="31"/>
      <c r="K73" s="31"/>
      <c r="L73" s="31"/>
    </row>
    <row r="74" spans="1:12" s="29" customFormat="1" x14ac:dyDescent="0.25">
      <c r="A74" s="136">
        <f t="shared" si="0"/>
        <v>64</v>
      </c>
      <c r="B74" s="195" t="s">
        <v>165</v>
      </c>
      <c r="C74" s="164" t="s">
        <v>422</v>
      </c>
      <c r="D74" s="233">
        <v>17</v>
      </c>
      <c r="E74" s="254">
        <v>7.0601851851851847E-4</v>
      </c>
      <c r="F74" s="229">
        <v>64</v>
      </c>
      <c r="H74" s="31"/>
      <c r="I74" s="31"/>
      <c r="J74" s="31"/>
      <c r="K74" s="31"/>
      <c r="L74" s="31"/>
    </row>
    <row r="75" spans="1:12" s="29" customFormat="1" x14ac:dyDescent="0.25">
      <c r="A75" s="136">
        <f t="shared" si="0"/>
        <v>65</v>
      </c>
      <c r="B75" s="182" t="s">
        <v>257</v>
      </c>
      <c r="C75" s="171" t="s">
        <v>431</v>
      </c>
      <c r="D75" s="233">
        <v>17</v>
      </c>
      <c r="E75" s="254">
        <v>7.7546296296296304E-4</v>
      </c>
      <c r="F75" s="229">
        <f t="shared" si="3"/>
        <v>65</v>
      </c>
      <c r="H75" s="31"/>
      <c r="I75" s="31"/>
      <c r="J75" s="31"/>
      <c r="K75" s="31"/>
      <c r="L75" s="31"/>
    </row>
    <row r="76" spans="1:12" s="29" customFormat="1" x14ac:dyDescent="0.25">
      <c r="A76" s="136">
        <f t="shared" si="0"/>
        <v>66</v>
      </c>
      <c r="B76" s="203" t="s">
        <v>238</v>
      </c>
      <c r="C76" s="163" t="s">
        <v>419</v>
      </c>
      <c r="D76" s="233">
        <v>17</v>
      </c>
      <c r="E76" s="254">
        <v>7.8703703703703705E-4</v>
      </c>
      <c r="F76" s="229">
        <f t="shared" si="3"/>
        <v>66</v>
      </c>
      <c r="H76" s="31"/>
      <c r="I76" s="31"/>
      <c r="J76" s="31"/>
      <c r="K76" s="31"/>
      <c r="L76" s="31"/>
    </row>
    <row r="77" spans="1:12" s="29" customFormat="1" x14ac:dyDescent="0.25">
      <c r="A77" s="136">
        <f t="shared" ref="A77:A140" si="4">A76+1</f>
        <v>67</v>
      </c>
      <c r="B77" s="189" t="s">
        <v>153</v>
      </c>
      <c r="C77" s="163" t="s">
        <v>417</v>
      </c>
      <c r="D77" s="233">
        <v>17</v>
      </c>
      <c r="E77" s="254">
        <v>8.3333333333333339E-4</v>
      </c>
      <c r="F77" s="229">
        <f t="shared" si="3"/>
        <v>67</v>
      </c>
      <c r="H77" s="31"/>
      <c r="I77" s="31"/>
      <c r="J77" s="31"/>
      <c r="K77" s="31"/>
      <c r="L77" s="31"/>
    </row>
    <row r="78" spans="1:12" s="29" customFormat="1" x14ac:dyDescent="0.25">
      <c r="A78" s="136">
        <f t="shared" si="4"/>
        <v>68</v>
      </c>
      <c r="B78" s="182" t="s">
        <v>363</v>
      </c>
      <c r="C78" s="163" t="s">
        <v>424</v>
      </c>
      <c r="D78" s="233">
        <v>17</v>
      </c>
      <c r="E78" s="254">
        <v>8.3333333333333339E-4</v>
      </c>
      <c r="F78" s="229">
        <v>67</v>
      </c>
      <c r="H78" s="31"/>
      <c r="I78" s="31"/>
      <c r="J78" s="31"/>
      <c r="K78" s="31"/>
      <c r="L78" s="31"/>
    </row>
    <row r="79" spans="1:12" s="29" customFormat="1" x14ac:dyDescent="0.25">
      <c r="A79" s="136">
        <f t="shared" si="4"/>
        <v>69</v>
      </c>
      <c r="B79" s="189" t="s">
        <v>236</v>
      </c>
      <c r="C79" s="163" t="s">
        <v>425</v>
      </c>
      <c r="D79" s="233">
        <v>17</v>
      </c>
      <c r="E79" s="254">
        <v>8.3333333333333339E-4</v>
      </c>
      <c r="F79" s="229">
        <v>69</v>
      </c>
      <c r="H79" s="31"/>
      <c r="I79" s="31"/>
      <c r="J79" s="31"/>
      <c r="K79" s="31"/>
      <c r="L79" s="31"/>
    </row>
    <row r="80" spans="1:12" s="29" customFormat="1" x14ac:dyDescent="0.25">
      <c r="A80" s="136">
        <f t="shared" si="4"/>
        <v>70</v>
      </c>
      <c r="B80" s="185" t="s">
        <v>130</v>
      </c>
      <c r="C80" s="163" t="s">
        <v>434</v>
      </c>
      <c r="D80" s="233">
        <v>17</v>
      </c>
      <c r="E80" s="254">
        <v>8.564814814814815E-4</v>
      </c>
      <c r="F80" s="229">
        <f t="shared" si="3"/>
        <v>70</v>
      </c>
      <c r="H80" s="31"/>
      <c r="I80" s="31"/>
      <c r="J80" s="31"/>
      <c r="K80" s="31"/>
      <c r="L80" s="31"/>
    </row>
    <row r="81" spans="1:12" s="29" customFormat="1" x14ac:dyDescent="0.25">
      <c r="A81" s="136">
        <f t="shared" si="4"/>
        <v>71</v>
      </c>
      <c r="B81" s="182" t="s">
        <v>195</v>
      </c>
      <c r="C81" s="163" t="s">
        <v>31</v>
      </c>
      <c r="D81" s="233">
        <v>17</v>
      </c>
      <c r="E81" s="254">
        <v>9.1435185185185185E-4</v>
      </c>
      <c r="F81" s="229">
        <f t="shared" si="3"/>
        <v>71</v>
      </c>
      <c r="H81" s="31"/>
      <c r="I81" s="31"/>
      <c r="J81" s="31"/>
      <c r="K81" s="31"/>
      <c r="L81" s="31"/>
    </row>
    <row r="82" spans="1:12" s="29" customFormat="1" x14ac:dyDescent="0.25">
      <c r="A82" s="136">
        <f t="shared" si="4"/>
        <v>72</v>
      </c>
      <c r="B82" s="182" t="s">
        <v>360</v>
      </c>
      <c r="C82" s="163" t="s">
        <v>430</v>
      </c>
      <c r="D82" s="233">
        <v>17</v>
      </c>
      <c r="E82" s="254">
        <v>9.2592592592592585E-4</v>
      </c>
      <c r="F82" s="230">
        <v>72</v>
      </c>
      <c r="H82" s="31"/>
      <c r="I82" s="31"/>
      <c r="J82" s="31"/>
      <c r="K82" s="31"/>
      <c r="L82" s="31"/>
    </row>
    <row r="83" spans="1:12" s="29" customFormat="1" x14ac:dyDescent="0.25">
      <c r="A83" s="136">
        <f t="shared" si="4"/>
        <v>73</v>
      </c>
      <c r="B83" s="211" t="s">
        <v>331</v>
      </c>
      <c r="C83" s="163" t="s">
        <v>416</v>
      </c>
      <c r="D83" s="233">
        <v>17</v>
      </c>
      <c r="E83" s="254">
        <v>9.4907407407407408E-4</v>
      </c>
      <c r="F83" s="229">
        <v>73</v>
      </c>
      <c r="H83" s="31"/>
      <c r="I83" s="31"/>
      <c r="J83" s="31"/>
      <c r="K83" s="31"/>
      <c r="L83" s="31"/>
    </row>
    <row r="84" spans="1:12" s="29" customFormat="1" x14ac:dyDescent="0.25">
      <c r="A84" s="136">
        <f t="shared" si="4"/>
        <v>74</v>
      </c>
      <c r="B84" s="185" t="s">
        <v>267</v>
      </c>
      <c r="C84" s="163" t="s">
        <v>418</v>
      </c>
      <c r="D84" s="233">
        <v>17</v>
      </c>
      <c r="E84" s="254">
        <v>9.7222222222222209E-4</v>
      </c>
      <c r="F84" s="229">
        <v>74</v>
      </c>
      <c r="H84" s="31"/>
      <c r="I84" s="31"/>
      <c r="J84" s="31"/>
      <c r="K84" s="31"/>
      <c r="L84" s="31"/>
    </row>
    <row r="85" spans="1:12" s="29" customFormat="1" x14ac:dyDescent="0.25">
      <c r="A85" s="136">
        <f t="shared" si="4"/>
        <v>75</v>
      </c>
      <c r="B85" s="189" t="s">
        <v>182</v>
      </c>
      <c r="C85" s="172" t="s">
        <v>33</v>
      </c>
      <c r="D85" s="233">
        <v>17</v>
      </c>
      <c r="E85" s="254">
        <v>1.0879629629629629E-3</v>
      </c>
      <c r="F85" s="229">
        <v>75</v>
      </c>
      <c r="H85" s="31"/>
      <c r="I85" s="31"/>
      <c r="J85" s="31"/>
      <c r="K85" s="31"/>
      <c r="L85" s="31"/>
    </row>
    <row r="86" spans="1:12" s="29" customFormat="1" x14ac:dyDescent="0.25">
      <c r="A86" s="136">
        <f t="shared" si="4"/>
        <v>76</v>
      </c>
      <c r="B86" s="203" t="s">
        <v>239</v>
      </c>
      <c r="C86" s="163" t="s">
        <v>419</v>
      </c>
      <c r="D86" s="233">
        <v>17</v>
      </c>
      <c r="E86" s="254">
        <v>1.1111111111111111E-3</v>
      </c>
      <c r="F86" s="229">
        <f>F85+1</f>
        <v>76</v>
      </c>
      <c r="H86" s="31"/>
      <c r="I86" s="31"/>
      <c r="J86" s="31"/>
      <c r="K86" s="31"/>
      <c r="L86" s="31"/>
    </row>
    <row r="87" spans="1:12" s="29" customFormat="1" x14ac:dyDescent="0.25">
      <c r="A87" s="136">
        <f t="shared" si="4"/>
        <v>77</v>
      </c>
      <c r="B87" s="182" t="s">
        <v>327</v>
      </c>
      <c r="C87" s="163" t="s">
        <v>436</v>
      </c>
      <c r="D87" s="233">
        <v>16</v>
      </c>
      <c r="E87" s="254">
        <v>6.3657407407407402E-4</v>
      </c>
      <c r="F87" s="229">
        <f>F86+1</f>
        <v>77</v>
      </c>
      <c r="H87" s="31"/>
      <c r="I87" s="31"/>
      <c r="J87" s="31"/>
      <c r="K87" s="31"/>
      <c r="L87" s="31"/>
    </row>
    <row r="88" spans="1:12" s="29" customFormat="1" x14ac:dyDescent="0.25">
      <c r="A88" s="136">
        <f t="shared" si="4"/>
        <v>78</v>
      </c>
      <c r="B88" s="185" t="s">
        <v>133</v>
      </c>
      <c r="C88" s="163" t="s">
        <v>434</v>
      </c>
      <c r="D88" s="233">
        <v>16</v>
      </c>
      <c r="E88" s="254">
        <v>6.8287037037037025E-4</v>
      </c>
      <c r="F88" s="229">
        <f>F87+1</f>
        <v>78</v>
      </c>
      <c r="H88" s="31"/>
      <c r="I88" s="31"/>
      <c r="J88" s="31"/>
      <c r="K88" s="31"/>
      <c r="L88" s="31"/>
    </row>
    <row r="89" spans="1:12" s="29" customFormat="1" x14ac:dyDescent="0.25">
      <c r="A89" s="136">
        <f t="shared" si="4"/>
        <v>79</v>
      </c>
      <c r="B89" s="185" t="s">
        <v>303</v>
      </c>
      <c r="C89" s="165" t="s">
        <v>429</v>
      </c>
      <c r="D89" s="233">
        <v>16</v>
      </c>
      <c r="E89" s="254">
        <v>6.9444444444444447E-4</v>
      </c>
      <c r="F89" s="229">
        <v>79</v>
      </c>
      <c r="H89" s="31"/>
      <c r="I89" s="31"/>
      <c r="J89" s="31"/>
      <c r="K89" s="31"/>
      <c r="L89" s="31"/>
    </row>
    <row r="90" spans="1:12" s="29" customFormat="1" x14ac:dyDescent="0.25">
      <c r="A90" s="136">
        <f t="shared" si="4"/>
        <v>80</v>
      </c>
      <c r="B90" s="189" t="s">
        <v>235</v>
      </c>
      <c r="C90" s="163" t="s">
        <v>425</v>
      </c>
      <c r="D90" s="233">
        <v>16</v>
      </c>
      <c r="E90" s="254">
        <v>7.407407407407407E-4</v>
      </c>
      <c r="F90" s="229">
        <v>80</v>
      </c>
      <c r="H90" s="31"/>
      <c r="I90" s="31"/>
      <c r="J90" s="31"/>
      <c r="K90" s="31"/>
      <c r="L90" s="31"/>
    </row>
    <row r="91" spans="1:12" s="29" customFormat="1" x14ac:dyDescent="0.25">
      <c r="A91" s="136">
        <f t="shared" si="4"/>
        <v>81</v>
      </c>
      <c r="B91" s="185" t="s">
        <v>367</v>
      </c>
      <c r="C91" s="164" t="s">
        <v>433</v>
      </c>
      <c r="D91" s="233">
        <v>16</v>
      </c>
      <c r="E91" s="254">
        <v>7.6388888888888893E-4</v>
      </c>
      <c r="F91" s="229">
        <f t="shared" ref="F91:F141" si="5">F90+1</f>
        <v>81</v>
      </c>
      <c r="H91" s="31"/>
      <c r="I91" s="31"/>
      <c r="J91" s="31"/>
      <c r="K91" s="31"/>
      <c r="L91" s="31"/>
    </row>
    <row r="92" spans="1:12" s="29" customFormat="1" ht="18.600000000000001" customHeight="1" x14ac:dyDescent="0.25">
      <c r="A92" s="136">
        <f t="shared" si="4"/>
        <v>82</v>
      </c>
      <c r="B92" s="189" t="s">
        <v>156</v>
      </c>
      <c r="C92" s="163" t="s">
        <v>417</v>
      </c>
      <c r="D92" s="233">
        <v>16</v>
      </c>
      <c r="E92" s="254">
        <v>7.7546296296296304E-4</v>
      </c>
      <c r="F92" s="229">
        <f t="shared" si="5"/>
        <v>82</v>
      </c>
      <c r="H92" s="31"/>
      <c r="I92" s="31"/>
      <c r="J92" s="31"/>
      <c r="K92" s="31"/>
      <c r="L92" s="31"/>
    </row>
    <row r="93" spans="1:12" s="29" customFormat="1" x14ac:dyDescent="0.25">
      <c r="A93" s="136">
        <f t="shared" si="4"/>
        <v>83</v>
      </c>
      <c r="B93" s="189" t="s">
        <v>352</v>
      </c>
      <c r="C93" s="164" t="s">
        <v>381</v>
      </c>
      <c r="D93" s="233">
        <v>16</v>
      </c>
      <c r="E93" s="254">
        <v>7.8703703703703705E-4</v>
      </c>
      <c r="F93" s="229">
        <f t="shared" si="5"/>
        <v>83</v>
      </c>
      <c r="H93" s="31"/>
      <c r="I93" s="31"/>
      <c r="J93" s="31"/>
      <c r="K93" s="31"/>
      <c r="L93" s="31"/>
    </row>
    <row r="94" spans="1:12" s="29" customFormat="1" x14ac:dyDescent="0.25">
      <c r="A94" s="136">
        <f t="shared" si="4"/>
        <v>84</v>
      </c>
      <c r="B94" s="185" t="s">
        <v>309</v>
      </c>
      <c r="C94" s="165" t="s">
        <v>429</v>
      </c>
      <c r="D94" s="233">
        <v>16</v>
      </c>
      <c r="E94" s="254">
        <v>8.3333333333333339E-4</v>
      </c>
      <c r="F94" s="229">
        <f t="shared" si="5"/>
        <v>84</v>
      </c>
      <c r="H94" s="31"/>
      <c r="I94" s="31"/>
      <c r="J94" s="31"/>
      <c r="K94" s="31"/>
      <c r="L94" s="31"/>
    </row>
    <row r="95" spans="1:12" s="29" customFormat="1" x14ac:dyDescent="0.25">
      <c r="A95" s="136">
        <f t="shared" si="4"/>
        <v>85</v>
      </c>
      <c r="B95" s="189" t="s">
        <v>209</v>
      </c>
      <c r="C95" s="163" t="s">
        <v>414</v>
      </c>
      <c r="D95" s="233">
        <v>16</v>
      </c>
      <c r="E95" s="254">
        <v>9.0277777777777784E-4</v>
      </c>
      <c r="F95" s="229">
        <f t="shared" si="5"/>
        <v>85</v>
      </c>
      <c r="H95" s="31"/>
      <c r="I95" s="31"/>
      <c r="J95" s="31"/>
      <c r="K95" s="31"/>
      <c r="L95" s="31"/>
    </row>
    <row r="96" spans="1:12" s="29" customFormat="1" x14ac:dyDescent="0.25">
      <c r="A96" s="136">
        <f t="shared" si="4"/>
        <v>86</v>
      </c>
      <c r="B96" s="185" t="s">
        <v>146</v>
      </c>
      <c r="C96" s="164" t="s">
        <v>421</v>
      </c>
      <c r="D96" s="233">
        <v>16</v>
      </c>
      <c r="E96" s="254">
        <v>9.1435185185185185E-4</v>
      </c>
      <c r="F96" s="229">
        <f t="shared" si="5"/>
        <v>86</v>
      </c>
      <c r="H96" s="31"/>
      <c r="I96" s="31"/>
      <c r="J96" s="31"/>
      <c r="K96" s="31"/>
      <c r="L96" s="31"/>
    </row>
    <row r="97" spans="1:12" s="29" customFormat="1" x14ac:dyDescent="0.25">
      <c r="A97" s="136">
        <f t="shared" si="4"/>
        <v>87</v>
      </c>
      <c r="B97" s="185" t="s">
        <v>368</v>
      </c>
      <c r="C97" s="164" t="s">
        <v>433</v>
      </c>
      <c r="D97" s="233">
        <v>16</v>
      </c>
      <c r="E97" s="254">
        <v>9.7222222222222209E-4</v>
      </c>
      <c r="F97" s="229">
        <f t="shared" si="5"/>
        <v>87</v>
      </c>
      <c r="H97" s="31"/>
      <c r="I97" s="31"/>
      <c r="J97" s="31"/>
      <c r="K97" s="31"/>
      <c r="L97" s="31"/>
    </row>
    <row r="98" spans="1:12" s="29" customFormat="1" x14ac:dyDescent="0.25">
      <c r="A98" s="136">
        <f t="shared" si="4"/>
        <v>88</v>
      </c>
      <c r="B98" s="182" t="s">
        <v>192</v>
      </c>
      <c r="C98" s="163" t="s">
        <v>31</v>
      </c>
      <c r="D98" s="233">
        <v>16</v>
      </c>
      <c r="E98" s="254">
        <v>1.0648148148148147E-3</v>
      </c>
      <c r="F98" s="229">
        <f t="shared" si="5"/>
        <v>88</v>
      </c>
      <c r="H98" s="31"/>
      <c r="I98" s="31"/>
      <c r="J98" s="31"/>
      <c r="K98" s="31"/>
      <c r="L98" s="31"/>
    </row>
    <row r="99" spans="1:12" s="29" customFormat="1" x14ac:dyDescent="0.25">
      <c r="A99" s="136">
        <f t="shared" si="4"/>
        <v>89</v>
      </c>
      <c r="B99" s="185" t="s">
        <v>369</v>
      </c>
      <c r="C99" s="164" t="s">
        <v>433</v>
      </c>
      <c r="D99" s="233">
        <v>16</v>
      </c>
      <c r="E99" s="254">
        <v>1.3541666666666667E-3</v>
      </c>
      <c r="F99" s="229">
        <f t="shared" si="5"/>
        <v>89</v>
      </c>
      <c r="H99" s="31"/>
      <c r="I99" s="31"/>
      <c r="J99" s="31"/>
      <c r="K99" s="31"/>
      <c r="L99" s="31"/>
    </row>
    <row r="100" spans="1:12" s="29" customFormat="1" x14ac:dyDescent="0.25">
      <c r="A100" s="136">
        <f t="shared" si="4"/>
        <v>90</v>
      </c>
      <c r="B100" s="182" t="s">
        <v>355</v>
      </c>
      <c r="C100" s="163" t="s">
        <v>430</v>
      </c>
      <c r="D100" s="233">
        <v>15</v>
      </c>
      <c r="E100" s="254">
        <v>6.7129629629629625E-4</v>
      </c>
      <c r="F100" s="229">
        <f t="shared" si="5"/>
        <v>90</v>
      </c>
      <c r="H100" s="31"/>
      <c r="I100" s="31"/>
      <c r="J100" s="31"/>
      <c r="K100" s="31"/>
      <c r="L100" s="31"/>
    </row>
    <row r="101" spans="1:12" s="29" customFormat="1" x14ac:dyDescent="0.25">
      <c r="A101" s="136">
        <f t="shared" si="4"/>
        <v>91</v>
      </c>
      <c r="B101" s="195" t="s">
        <v>328</v>
      </c>
      <c r="C101" s="163" t="s">
        <v>436</v>
      </c>
      <c r="D101" s="233">
        <v>15</v>
      </c>
      <c r="E101" s="254">
        <v>6.7129629629629625E-4</v>
      </c>
      <c r="F101" s="229">
        <v>90</v>
      </c>
      <c r="H101" s="31"/>
      <c r="I101" s="31"/>
      <c r="J101" s="31"/>
      <c r="K101" s="31"/>
      <c r="L101" s="31"/>
    </row>
    <row r="102" spans="1:12" s="29" customFormat="1" x14ac:dyDescent="0.25">
      <c r="A102" s="136">
        <f t="shared" si="4"/>
        <v>92</v>
      </c>
      <c r="B102" s="182" t="s">
        <v>298</v>
      </c>
      <c r="C102" s="163" t="s">
        <v>415</v>
      </c>
      <c r="D102" s="233">
        <v>15</v>
      </c>
      <c r="E102" s="254">
        <v>6.8287037037037025E-4</v>
      </c>
      <c r="F102" s="229">
        <v>92</v>
      </c>
      <c r="H102" s="31"/>
      <c r="I102" s="31"/>
      <c r="J102" s="31"/>
      <c r="K102" s="31"/>
      <c r="L102" s="31"/>
    </row>
    <row r="103" spans="1:12" s="29" customFormat="1" x14ac:dyDescent="0.25">
      <c r="A103" s="136">
        <f t="shared" si="4"/>
        <v>93</v>
      </c>
      <c r="B103" s="189" t="s">
        <v>351</v>
      </c>
      <c r="C103" s="164" t="s">
        <v>381</v>
      </c>
      <c r="D103" s="233">
        <v>15</v>
      </c>
      <c r="E103" s="254">
        <v>6.9444444444444447E-4</v>
      </c>
      <c r="F103" s="229">
        <f t="shared" si="5"/>
        <v>93</v>
      </c>
      <c r="H103" s="31"/>
      <c r="I103" s="31"/>
      <c r="J103" s="31"/>
      <c r="K103" s="31"/>
      <c r="L103" s="31"/>
    </row>
    <row r="104" spans="1:12" s="29" customFormat="1" x14ac:dyDescent="0.25">
      <c r="A104" s="136">
        <f t="shared" si="4"/>
        <v>94</v>
      </c>
      <c r="B104" s="185" t="s">
        <v>149</v>
      </c>
      <c r="C104" s="164" t="s">
        <v>421</v>
      </c>
      <c r="D104" s="233">
        <v>15</v>
      </c>
      <c r="E104" s="254">
        <v>7.6388888888888893E-4</v>
      </c>
      <c r="F104" s="229">
        <f t="shared" si="5"/>
        <v>94</v>
      </c>
      <c r="H104" s="31"/>
      <c r="I104" s="31"/>
      <c r="J104" s="31"/>
      <c r="K104" s="31"/>
      <c r="L104" s="31"/>
    </row>
    <row r="105" spans="1:12" s="29" customFormat="1" x14ac:dyDescent="0.25">
      <c r="A105" s="136">
        <f t="shared" si="4"/>
        <v>95</v>
      </c>
      <c r="B105" s="185" t="s">
        <v>271</v>
      </c>
      <c r="C105" s="164" t="s">
        <v>423</v>
      </c>
      <c r="D105" s="233">
        <v>15</v>
      </c>
      <c r="E105" s="254">
        <v>8.449074074074075E-4</v>
      </c>
      <c r="F105" s="229">
        <f t="shared" si="5"/>
        <v>95</v>
      </c>
      <c r="H105" s="31"/>
      <c r="I105" s="31"/>
      <c r="J105" s="31"/>
      <c r="K105" s="31"/>
      <c r="L105" s="31"/>
    </row>
    <row r="106" spans="1:12" s="29" customFormat="1" x14ac:dyDescent="0.25">
      <c r="A106" s="136">
        <f t="shared" si="4"/>
        <v>96</v>
      </c>
      <c r="B106" s="182" t="s">
        <v>120</v>
      </c>
      <c r="C106" s="163" t="s">
        <v>424</v>
      </c>
      <c r="D106" s="233">
        <v>15</v>
      </c>
      <c r="E106" s="254">
        <v>9.8379629629629642E-4</v>
      </c>
      <c r="F106" s="229">
        <f t="shared" si="5"/>
        <v>96</v>
      </c>
      <c r="H106" s="31"/>
      <c r="I106" s="31"/>
      <c r="J106" s="31"/>
      <c r="K106" s="31"/>
      <c r="L106" s="31"/>
    </row>
    <row r="107" spans="1:12" s="29" customFormat="1" x14ac:dyDescent="0.25">
      <c r="A107" s="136">
        <f t="shared" si="4"/>
        <v>97</v>
      </c>
      <c r="B107" s="189" t="s">
        <v>184</v>
      </c>
      <c r="C107" s="172" t="s">
        <v>33</v>
      </c>
      <c r="D107" s="233">
        <v>15</v>
      </c>
      <c r="E107" s="254">
        <v>1.0995370370370371E-3</v>
      </c>
      <c r="F107" s="229">
        <f t="shared" si="5"/>
        <v>97</v>
      </c>
      <c r="H107" s="31"/>
      <c r="I107" s="31"/>
      <c r="J107" s="31"/>
      <c r="K107" s="31"/>
      <c r="L107" s="31"/>
    </row>
    <row r="108" spans="1:12" s="29" customFormat="1" x14ac:dyDescent="0.25">
      <c r="A108" s="136">
        <f t="shared" si="4"/>
        <v>98</v>
      </c>
      <c r="B108" s="189" t="s">
        <v>186</v>
      </c>
      <c r="C108" s="172" t="s">
        <v>33</v>
      </c>
      <c r="D108" s="233">
        <v>15</v>
      </c>
      <c r="E108" s="254">
        <v>1.1805555555555556E-3</v>
      </c>
      <c r="F108" s="229">
        <f t="shared" si="5"/>
        <v>98</v>
      </c>
      <c r="H108" s="31"/>
      <c r="I108" s="31"/>
      <c r="J108" s="31"/>
      <c r="K108" s="31"/>
      <c r="L108" s="31"/>
    </row>
    <row r="109" spans="1:12" s="29" customFormat="1" x14ac:dyDescent="0.25">
      <c r="A109" s="136">
        <f t="shared" si="4"/>
        <v>99</v>
      </c>
      <c r="B109" s="195" t="s">
        <v>167</v>
      </c>
      <c r="C109" s="164" t="s">
        <v>422</v>
      </c>
      <c r="D109" s="233">
        <v>14</v>
      </c>
      <c r="E109" s="254">
        <v>4.9768518518518521E-4</v>
      </c>
      <c r="F109" s="229">
        <f t="shared" si="5"/>
        <v>99</v>
      </c>
      <c r="H109" s="31"/>
      <c r="I109" s="31"/>
      <c r="J109" s="31"/>
      <c r="K109" s="31"/>
      <c r="L109" s="31"/>
    </row>
    <row r="110" spans="1:12" s="29" customFormat="1" x14ac:dyDescent="0.25">
      <c r="A110" s="136">
        <f t="shared" si="4"/>
        <v>100</v>
      </c>
      <c r="B110" s="185" t="s">
        <v>129</v>
      </c>
      <c r="C110" s="163" t="s">
        <v>434</v>
      </c>
      <c r="D110" s="233">
        <v>14</v>
      </c>
      <c r="E110" s="254">
        <v>5.3240740740740744E-4</v>
      </c>
      <c r="F110" s="229">
        <f t="shared" si="5"/>
        <v>100</v>
      </c>
      <c r="H110" s="31"/>
      <c r="I110" s="31"/>
      <c r="J110" s="31"/>
      <c r="K110" s="31"/>
      <c r="L110" s="31"/>
    </row>
    <row r="111" spans="1:12" s="29" customFormat="1" x14ac:dyDescent="0.25">
      <c r="A111" s="136">
        <f t="shared" si="4"/>
        <v>101</v>
      </c>
      <c r="B111" s="182" t="s">
        <v>214</v>
      </c>
      <c r="C111" s="163" t="s">
        <v>426</v>
      </c>
      <c r="D111" s="233">
        <v>14</v>
      </c>
      <c r="E111" s="254">
        <v>6.134259259259259E-4</v>
      </c>
      <c r="F111" s="229">
        <f t="shared" si="5"/>
        <v>101</v>
      </c>
      <c r="H111" s="31"/>
      <c r="I111" s="31"/>
      <c r="J111" s="31"/>
      <c r="K111" s="31"/>
      <c r="L111" s="31"/>
    </row>
    <row r="112" spans="1:12" s="29" customFormat="1" x14ac:dyDescent="0.25">
      <c r="A112" s="136">
        <f t="shared" si="4"/>
        <v>102</v>
      </c>
      <c r="B112" s="182" t="s">
        <v>245</v>
      </c>
      <c r="C112" s="163" t="s">
        <v>435</v>
      </c>
      <c r="D112" s="233">
        <v>14</v>
      </c>
      <c r="E112" s="254">
        <v>6.5972222222222213E-4</v>
      </c>
      <c r="F112" s="229">
        <f t="shared" si="5"/>
        <v>102</v>
      </c>
      <c r="H112" s="31"/>
      <c r="I112" s="31"/>
      <c r="J112" s="31"/>
      <c r="K112" s="31"/>
      <c r="L112" s="31"/>
    </row>
    <row r="113" spans="1:12" s="29" customFormat="1" x14ac:dyDescent="0.25">
      <c r="A113" s="136">
        <f t="shared" si="4"/>
        <v>103</v>
      </c>
      <c r="B113" s="182" t="s">
        <v>123</v>
      </c>
      <c r="C113" s="163" t="s">
        <v>424</v>
      </c>
      <c r="D113" s="233">
        <v>14</v>
      </c>
      <c r="E113" s="254">
        <v>7.291666666666667E-4</v>
      </c>
      <c r="F113" s="229">
        <f t="shared" si="5"/>
        <v>103</v>
      </c>
      <c r="H113" s="31"/>
      <c r="I113" s="31"/>
      <c r="J113" s="31"/>
      <c r="K113" s="31"/>
      <c r="L113" s="31"/>
    </row>
    <row r="114" spans="1:12" s="29" customFormat="1" x14ac:dyDescent="0.25">
      <c r="A114" s="136">
        <f t="shared" si="4"/>
        <v>104</v>
      </c>
      <c r="B114" s="182" t="s">
        <v>254</v>
      </c>
      <c r="C114" s="171" t="s">
        <v>431</v>
      </c>
      <c r="D114" s="233">
        <v>14</v>
      </c>
      <c r="E114" s="254">
        <v>7.407407407407407E-4</v>
      </c>
      <c r="F114" s="229">
        <v>104</v>
      </c>
      <c r="H114" s="31"/>
      <c r="I114" s="31"/>
      <c r="J114" s="31"/>
      <c r="K114" s="31"/>
      <c r="L114" s="31"/>
    </row>
    <row r="115" spans="1:12" s="29" customFormat="1" x14ac:dyDescent="0.25">
      <c r="A115" s="136">
        <f t="shared" si="4"/>
        <v>105</v>
      </c>
      <c r="B115" s="189" t="s">
        <v>211</v>
      </c>
      <c r="C115" s="163" t="s">
        <v>414</v>
      </c>
      <c r="D115" s="233">
        <v>14</v>
      </c>
      <c r="E115" s="254">
        <v>7.8703703703703705E-4</v>
      </c>
      <c r="F115" s="229">
        <v>105</v>
      </c>
      <c r="H115" s="31"/>
      <c r="I115" s="31"/>
      <c r="J115" s="31"/>
      <c r="K115" s="31"/>
      <c r="L115" s="31"/>
    </row>
    <row r="116" spans="1:12" s="29" customFormat="1" x14ac:dyDescent="0.25">
      <c r="A116" s="136">
        <f t="shared" si="4"/>
        <v>106</v>
      </c>
      <c r="B116" s="185" t="s">
        <v>278</v>
      </c>
      <c r="C116" s="164" t="s">
        <v>423</v>
      </c>
      <c r="D116" s="233">
        <v>14</v>
      </c>
      <c r="E116" s="254">
        <v>8.6805555555555551E-4</v>
      </c>
      <c r="F116" s="229">
        <f t="shared" si="5"/>
        <v>106</v>
      </c>
      <c r="H116" s="31"/>
      <c r="I116" s="31"/>
      <c r="J116" s="31"/>
      <c r="K116" s="31"/>
      <c r="L116" s="31"/>
    </row>
    <row r="117" spans="1:12" s="29" customFormat="1" x14ac:dyDescent="0.25">
      <c r="A117" s="136">
        <f t="shared" si="4"/>
        <v>107</v>
      </c>
      <c r="B117" s="189" t="s">
        <v>345</v>
      </c>
      <c r="C117" s="164" t="s">
        <v>381</v>
      </c>
      <c r="D117" s="233">
        <v>14</v>
      </c>
      <c r="E117" s="254">
        <v>8.9120370370370362E-4</v>
      </c>
      <c r="F117" s="229">
        <f t="shared" si="5"/>
        <v>107</v>
      </c>
      <c r="H117" s="31"/>
      <c r="I117" s="31"/>
      <c r="J117" s="31"/>
      <c r="K117" s="31"/>
      <c r="L117" s="31"/>
    </row>
    <row r="118" spans="1:12" s="29" customFormat="1" x14ac:dyDescent="0.25">
      <c r="A118" s="136">
        <f t="shared" si="4"/>
        <v>108</v>
      </c>
      <c r="B118" s="185" t="s">
        <v>275</v>
      </c>
      <c r="C118" s="164" t="s">
        <v>423</v>
      </c>
      <c r="D118" s="233">
        <v>14</v>
      </c>
      <c r="E118" s="254">
        <v>9.2592592592592585E-4</v>
      </c>
      <c r="F118" s="229">
        <f t="shared" si="5"/>
        <v>108</v>
      </c>
      <c r="H118" s="31"/>
      <c r="I118" s="31"/>
      <c r="J118" s="31"/>
      <c r="K118" s="31"/>
      <c r="L118" s="31"/>
    </row>
    <row r="119" spans="1:12" s="29" customFormat="1" x14ac:dyDescent="0.25">
      <c r="A119" s="136">
        <f t="shared" si="4"/>
        <v>109</v>
      </c>
      <c r="B119" s="303" t="s">
        <v>371</v>
      </c>
      <c r="C119" s="163" t="s">
        <v>417</v>
      </c>
      <c r="D119" s="233">
        <v>14</v>
      </c>
      <c r="E119" s="254">
        <v>9.4907407407407408E-4</v>
      </c>
      <c r="F119" s="229">
        <f t="shared" si="5"/>
        <v>109</v>
      </c>
      <c r="H119" s="31"/>
      <c r="I119" s="31"/>
      <c r="J119" s="31"/>
      <c r="K119" s="31"/>
      <c r="L119" s="31"/>
    </row>
    <row r="120" spans="1:12" s="29" customFormat="1" x14ac:dyDescent="0.25">
      <c r="A120" s="136">
        <f t="shared" si="4"/>
        <v>110</v>
      </c>
      <c r="B120" s="182" t="s">
        <v>196</v>
      </c>
      <c r="C120" s="163" t="s">
        <v>31</v>
      </c>
      <c r="D120" s="233">
        <v>14</v>
      </c>
      <c r="E120" s="254">
        <v>9.8379629629629642E-4</v>
      </c>
      <c r="F120" s="229">
        <f t="shared" si="5"/>
        <v>110</v>
      </c>
      <c r="H120" s="31"/>
      <c r="I120" s="31"/>
      <c r="J120" s="31"/>
      <c r="K120" s="31"/>
      <c r="L120" s="31"/>
    </row>
    <row r="121" spans="1:12" s="29" customFormat="1" x14ac:dyDescent="0.25">
      <c r="A121" s="136">
        <f t="shared" si="4"/>
        <v>111</v>
      </c>
      <c r="B121" s="182" t="s">
        <v>248</v>
      </c>
      <c r="C121" s="163" t="s">
        <v>435</v>
      </c>
      <c r="D121" s="233">
        <v>13</v>
      </c>
      <c r="E121" s="254">
        <v>5.3240740740740744E-4</v>
      </c>
      <c r="F121" s="229">
        <f t="shared" si="5"/>
        <v>111</v>
      </c>
      <c r="H121" s="31"/>
      <c r="I121" s="31"/>
      <c r="J121" s="31"/>
      <c r="K121" s="31"/>
      <c r="L121" s="31"/>
    </row>
    <row r="122" spans="1:12" s="29" customFormat="1" x14ac:dyDescent="0.25">
      <c r="A122" s="136">
        <f t="shared" si="4"/>
        <v>112</v>
      </c>
      <c r="B122" s="189" t="s">
        <v>208</v>
      </c>
      <c r="C122" s="163" t="s">
        <v>414</v>
      </c>
      <c r="D122" s="233">
        <v>13</v>
      </c>
      <c r="E122" s="254">
        <v>5.5555555555555556E-4</v>
      </c>
      <c r="F122" s="229">
        <f t="shared" si="5"/>
        <v>112</v>
      </c>
      <c r="H122" s="31"/>
      <c r="I122" s="31"/>
      <c r="J122" s="31"/>
      <c r="K122" s="31"/>
      <c r="L122" s="31"/>
    </row>
    <row r="123" spans="1:12" s="29" customFormat="1" x14ac:dyDescent="0.25">
      <c r="A123" s="136">
        <f t="shared" si="4"/>
        <v>113</v>
      </c>
      <c r="B123" s="185" t="s">
        <v>272</v>
      </c>
      <c r="C123" s="164" t="s">
        <v>423</v>
      </c>
      <c r="D123" s="233">
        <v>13</v>
      </c>
      <c r="E123" s="254">
        <v>5.6712962962962956E-4</v>
      </c>
      <c r="F123" s="229">
        <f t="shared" si="5"/>
        <v>113</v>
      </c>
      <c r="H123" s="31"/>
      <c r="I123" s="31"/>
      <c r="J123" s="31"/>
      <c r="K123" s="31"/>
      <c r="L123" s="31"/>
    </row>
    <row r="124" spans="1:12" s="29" customFormat="1" x14ac:dyDescent="0.25">
      <c r="A124" s="136">
        <f t="shared" si="4"/>
        <v>114</v>
      </c>
      <c r="B124" s="182" t="s">
        <v>321</v>
      </c>
      <c r="C124" s="163" t="s">
        <v>436</v>
      </c>
      <c r="D124" s="233">
        <v>13</v>
      </c>
      <c r="E124" s="254">
        <v>5.7870370370370378E-4</v>
      </c>
      <c r="F124" s="229">
        <f t="shared" si="5"/>
        <v>114</v>
      </c>
      <c r="H124" s="31"/>
      <c r="I124" s="31"/>
      <c r="J124" s="31"/>
      <c r="K124" s="31"/>
      <c r="L124" s="31"/>
    </row>
    <row r="125" spans="1:12" s="29" customFormat="1" x14ac:dyDescent="0.25">
      <c r="A125" s="136">
        <f t="shared" si="4"/>
        <v>115</v>
      </c>
      <c r="B125" s="189" t="s">
        <v>138</v>
      </c>
      <c r="C125" s="163" t="s">
        <v>432</v>
      </c>
      <c r="D125" s="233">
        <v>13</v>
      </c>
      <c r="E125" s="254">
        <v>6.018518518518519E-4</v>
      </c>
      <c r="F125" s="229">
        <f t="shared" si="5"/>
        <v>115</v>
      </c>
      <c r="H125" s="31"/>
      <c r="I125" s="31"/>
      <c r="J125" s="31"/>
      <c r="K125" s="31"/>
      <c r="L125" s="31"/>
    </row>
    <row r="126" spans="1:12" s="29" customFormat="1" x14ac:dyDescent="0.25">
      <c r="A126" s="136">
        <f t="shared" si="4"/>
        <v>116</v>
      </c>
      <c r="B126" s="195" t="s">
        <v>166</v>
      </c>
      <c r="C126" s="164" t="s">
        <v>422</v>
      </c>
      <c r="D126" s="233">
        <v>13</v>
      </c>
      <c r="E126" s="254">
        <v>6.4814814814814813E-4</v>
      </c>
      <c r="F126" s="229">
        <f t="shared" si="5"/>
        <v>116</v>
      </c>
      <c r="H126" s="31"/>
      <c r="I126" s="31"/>
      <c r="J126" s="31"/>
      <c r="K126" s="31"/>
      <c r="L126" s="31"/>
    </row>
    <row r="127" spans="1:12" s="29" customFormat="1" x14ac:dyDescent="0.25">
      <c r="A127" s="136">
        <f t="shared" si="4"/>
        <v>117</v>
      </c>
      <c r="B127" s="185" t="s">
        <v>307</v>
      </c>
      <c r="C127" s="165" t="s">
        <v>429</v>
      </c>
      <c r="D127" s="233">
        <v>13</v>
      </c>
      <c r="E127" s="254">
        <v>6.5972222222222213E-4</v>
      </c>
      <c r="F127" s="229">
        <f t="shared" si="5"/>
        <v>117</v>
      </c>
      <c r="H127" s="31"/>
      <c r="I127" s="31"/>
      <c r="J127" s="31"/>
      <c r="K127" s="31"/>
      <c r="L127" s="31"/>
    </row>
    <row r="128" spans="1:12" s="29" customFormat="1" x14ac:dyDescent="0.25">
      <c r="A128" s="136">
        <f t="shared" si="4"/>
        <v>118</v>
      </c>
      <c r="B128" s="185" t="s">
        <v>132</v>
      </c>
      <c r="C128" s="163" t="s">
        <v>434</v>
      </c>
      <c r="D128" s="233">
        <v>13</v>
      </c>
      <c r="E128" s="254">
        <v>6.7129629629629625E-4</v>
      </c>
      <c r="F128" s="229">
        <f t="shared" si="5"/>
        <v>118</v>
      </c>
      <c r="H128" s="31"/>
      <c r="I128" s="31"/>
      <c r="J128" s="31"/>
      <c r="K128" s="31"/>
      <c r="L128" s="31"/>
    </row>
    <row r="129" spans="1:12" s="29" customFormat="1" x14ac:dyDescent="0.25">
      <c r="A129" s="136">
        <f t="shared" si="4"/>
        <v>119</v>
      </c>
      <c r="B129" s="182" t="s">
        <v>280</v>
      </c>
      <c r="C129" s="171" t="s">
        <v>32</v>
      </c>
      <c r="D129" s="233">
        <v>13</v>
      </c>
      <c r="E129" s="254">
        <v>6.9444444444444447E-4</v>
      </c>
      <c r="F129" s="229">
        <f t="shared" si="5"/>
        <v>119</v>
      </c>
      <c r="H129" s="31"/>
      <c r="I129" s="31"/>
      <c r="J129" s="31"/>
      <c r="K129" s="31"/>
      <c r="L129" s="31"/>
    </row>
    <row r="130" spans="1:12" s="29" customFormat="1" x14ac:dyDescent="0.25">
      <c r="A130" s="136">
        <f t="shared" si="4"/>
        <v>120</v>
      </c>
      <c r="B130" s="185" t="s">
        <v>277</v>
      </c>
      <c r="C130" s="164" t="s">
        <v>423</v>
      </c>
      <c r="D130" s="233">
        <v>13</v>
      </c>
      <c r="E130" s="254">
        <v>7.175925925925927E-4</v>
      </c>
      <c r="F130" s="229">
        <f t="shared" si="5"/>
        <v>120</v>
      </c>
      <c r="H130" s="31"/>
      <c r="I130" s="31"/>
      <c r="J130" s="31"/>
      <c r="K130" s="31"/>
      <c r="L130" s="31"/>
    </row>
    <row r="131" spans="1:12" s="29" customFormat="1" x14ac:dyDescent="0.25">
      <c r="A131" s="136">
        <f t="shared" si="4"/>
        <v>121</v>
      </c>
      <c r="B131" s="182" t="s">
        <v>295</v>
      </c>
      <c r="C131" s="163" t="s">
        <v>415</v>
      </c>
      <c r="D131" s="233">
        <v>13</v>
      </c>
      <c r="E131" s="254">
        <v>7.291666666666667E-4</v>
      </c>
      <c r="F131" s="229">
        <f t="shared" si="5"/>
        <v>121</v>
      </c>
      <c r="H131" s="31"/>
      <c r="I131" s="31"/>
      <c r="J131" s="31"/>
      <c r="K131" s="31"/>
      <c r="L131" s="31"/>
    </row>
    <row r="132" spans="1:12" s="29" customFormat="1" x14ac:dyDescent="0.25">
      <c r="A132" s="136">
        <f t="shared" si="4"/>
        <v>122</v>
      </c>
      <c r="B132" s="189" t="s">
        <v>157</v>
      </c>
      <c r="C132" s="163" t="s">
        <v>417</v>
      </c>
      <c r="D132" s="233">
        <v>13</v>
      </c>
      <c r="E132" s="254">
        <v>7.291666666666667E-4</v>
      </c>
      <c r="F132" s="229">
        <v>121</v>
      </c>
      <c r="H132" s="31"/>
      <c r="I132" s="31"/>
      <c r="J132" s="31"/>
      <c r="K132" s="31"/>
      <c r="L132" s="31"/>
    </row>
    <row r="133" spans="1:12" s="29" customFormat="1" x14ac:dyDescent="0.25">
      <c r="A133" s="136">
        <f t="shared" si="4"/>
        <v>123</v>
      </c>
      <c r="B133" s="189" t="s">
        <v>139</v>
      </c>
      <c r="C133" s="163" t="s">
        <v>432</v>
      </c>
      <c r="D133" s="233">
        <v>13</v>
      </c>
      <c r="E133" s="254">
        <v>7.5231481481481471E-4</v>
      </c>
      <c r="F133" s="229">
        <v>123</v>
      </c>
      <c r="H133" s="31"/>
      <c r="I133" s="31"/>
      <c r="J133" s="31"/>
      <c r="K133" s="31"/>
      <c r="L133" s="31"/>
    </row>
    <row r="134" spans="1:12" s="29" customFormat="1" x14ac:dyDescent="0.25">
      <c r="A134" s="136">
        <f t="shared" si="4"/>
        <v>124</v>
      </c>
      <c r="B134" s="182" t="s">
        <v>246</v>
      </c>
      <c r="C134" s="163" t="s">
        <v>435</v>
      </c>
      <c r="D134" s="233">
        <v>13</v>
      </c>
      <c r="E134" s="254">
        <v>7.8703703703703705E-4</v>
      </c>
      <c r="F134" s="229">
        <f t="shared" si="5"/>
        <v>124</v>
      </c>
      <c r="H134" s="31"/>
      <c r="I134" s="31"/>
      <c r="J134" s="31"/>
      <c r="K134" s="31"/>
      <c r="L134" s="31"/>
    </row>
    <row r="135" spans="1:12" s="29" customFormat="1" x14ac:dyDescent="0.25">
      <c r="A135" s="136">
        <f t="shared" si="4"/>
        <v>125</v>
      </c>
      <c r="B135" s="185" t="s">
        <v>198</v>
      </c>
      <c r="C135" s="164" t="s">
        <v>428</v>
      </c>
      <c r="D135" s="233">
        <v>13</v>
      </c>
      <c r="E135" s="254">
        <v>8.2175925925925917E-4</v>
      </c>
      <c r="F135" s="229">
        <f t="shared" si="5"/>
        <v>125</v>
      </c>
      <c r="H135" s="31"/>
      <c r="I135" s="31"/>
      <c r="J135" s="31"/>
      <c r="K135" s="31"/>
      <c r="L135" s="31"/>
    </row>
    <row r="136" spans="1:12" s="29" customFormat="1" x14ac:dyDescent="0.25">
      <c r="A136" s="136">
        <f t="shared" si="4"/>
        <v>126</v>
      </c>
      <c r="B136" s="185" t="s">
        <v>227</v>
      </c>
      <c r="C136" s="163" t="s">
        <v>437</v>
      </c>
      <c r="D136" s="233">
        <v>13</v>
      </c>
      <c r="E136" s="254">
        <v>8.449074074074075E-4</v>
      </c>
      <c r="F136" s="229">
        <f t="shared" si="5"/>
        <v>126</v>
      </c>
      <c r="H136" s="31"/>
      <c r="I136" s="31"/>
      <c r="J136" s="31"/>
      <c r="K136" s="31"/>
      <c r="L136" s="31"/>
    </row>
    <row r="137" spans="1:12" s="29" customFormat="1" x14ac:dyDescent="0.25">
      <c r="A137" s="136">
        <f t="shared" si="4"/>
        <v>127</v>
      </c>
      <c r="B137" s="304" t="s">
        <v>395</v>
      </c>
      <c r="C137" s="163" t="s">
        <v>434</v>
      </c>
      <c r="D137" s="233">
        <v>13</v>
      </c>
      <c r="E137" s="254">
        <v>8.564814814814815E-4</v>
      </c>
      <c r="F137" s="229">
        <f t="shared" si="5"/>
        <v>127</v>
      </c>
      <c r="H137" s="31"/>
      <c r="I137" s="31"/>
      <c r="J137" s="31"/>
      <c r="K137" s="31"/>
      <c r="L137" s="31"/>
    </row>
    <row r="138" spans="1:12" s="29" customFormat="1" x14ac:dyDescent="0.25">
      <c r="A138" s="136">
        <f t="shared" si="4"/>
        <v>128</v>
      </c>
      <c r="B138" s="189" t="s">
        <v>158</v>
      </c>
      <c r="C138" s="163" t="s">
        <v>417</v>
      </c>
      <c r="D138" s="233">
        <v>13</v>
      </c>
      <c r="E138" s="254">
        <v>8.7962962962962962E-4</v>
      </c>
      <c r="F138" s="229">
        <f t="shared" si="5"/>
        <v>128</v>
      </c>
      <c r="H138" s="31"/>
      <c r="I138" s="31"/>
      <c r="J138" s="31"/>
      <c r="K138" s="31"/>
      <c r="L138" s="31"/>
    </row>
    <row r="139" spans="1:12" s="29" customFormat="1" x14ac:dyDescent="0.25">
      <c r="A139" s="136">
        <f t="shared" si="4"/>
        <v>129</v>
      </c>
      <c r="B139" s="189" t="s">
        <v>185</v>
      </c>
      <c r="C139" s="172" t="s">
        <v>33</v>
      </c>
      <c r="D139" s="233">
        <v>13</v>
      </c>
      <c r="E139" s="254">
        <v>9.6064814814814808E-4</v>
      </c>
      <c r="F139" s="229">
        <f t="shared" si="5"/>
        <v>129</v>
      </c>
      <c r="H139" s="31"/>
      <c r="I139" s="31"/>
      <c r="J139" s="31"/>
      <c r="K139" s="31"/>
      <c r="L139" s="31"/>
    </row>
    <row r="140" spans="1:12" s="29" customFormat="1" x14ac:dyDescent="0.25">
      <c r="A140" s="136">
        <f t="shared" si="4"/>
        <v>130</v>
      </c>
      <c r="B140" s="185" t="s">
        <v>365</v>
      </c>
      <c r="C140" s="164" t="s">
        <v>433</v>
      </c>
      <c r="D140" s="233">
        <v>13</v>
      </c>
      <c r="E140" s="254">
        <v>9.9537037037037042E-4</v>
      </c>
      <c r="F140" s="229">
        <f t="shared" si="5"/>
        <v>130</v>
      </c>
      <c r="H140" s="31"/>
      <c r="I140" s="31"/>
      <c r="J140" s="31"/>
      <c r="K140" s="31"/>
      <c r="L140" s="31"/>
    </row>
    <row r="141" spans="1:12" s="29" customFormat="1" x14ac:dyDescent="0.25">
      <c r="A141" s="136">
        <f t="shared" ref="A141:A204" si="6">A140+1</f>
        <v>131</v>
      </c>
      <c r="B141" s="185" t="s">
        <v>266</v>
      </c>
      <c r="C141" s="163" t="s">
        <v>418</v>
      </c>
      <c r="D141" s="233">
        <v>13</v>
      </c>
      <c r="E141" s="254">
        <v>1.1226851851851851E-3</v>
      </c>
      <c r="F141" s="229">
        <f t="shared" si="5"/>
        <v>131</v>
      </c>
      <c r="H141" s="31"/>
      <c r="I141" s="31"/>
      <c r="J141" s="31"/>
      <c r="K141" s="31"/>
      <c r="L141" s="31"/>
    </row>
    <row r="142" spans="1:12" s="29" customFormat="1" x14ac:dyDescent="0.25">
      <c r="A142" s="136">
        <f t="shared" si="6"/>
        <v>132</v>
      </c>
      <c r="B142" s="194" t="s">
        <v>163</v>
      </c>
      <c r="C142" s="164" t="s">
        <v>422</v>
      </c>
      <c r="D142" s="233">
        <v>12</v>
      </c>
      <c r="E142" s="254">
        <v>6.3657407407407402E-4</v>
      </c>
      <c r="F142" s="229">
        <f t="shared" ref="F142:F205" si="7">F141+1</f>
        <v>132</v>
      </c>
      <c r="H142" s="31"/>
      <c r="I142" s="31"/>
      <c r="J142" s="31"/>
      <c r="K142" s="31"/>
      <c r="L142" s="31"/>
    </row>
    <row r="143" spans="1:12" s="29" customFormat="1" x14ac:dyDescent="0.25">
      <c r="A143" s="136">
        <f t="shared" si="6"/>
        <v>133</v>
      </c>
      <c r="B143" s="182" t="s">
        <v>354</v>
      </c>
      <c r="C143" s="163" t="s">
        <v>430</v>
      </c>
      <c r="D143" s="233">
        <v>12</v>
      </c>
      <c r="E143" s="254">
        <v>6.4814814814814813E-4</v>
      </c>
      <c r="F143" s="229">
        <f t="shared" si="7"/>
        <v>133</v>
      </c>
      <c r="H143" s="31"/>
      <c r="I143" s="31"/>
      <c r="J143" s="31"/>
      <c r="K143" s="31"/>
      <c r="L143" s="31"/>
    </row>
    <row r="144" spans="1:12" s="29" customFormat="1" x14ac:dyDescent="0.25">
      <c r="A144" s="136">
        <f t="shared" si="6"/>
        <v>134</v>
      </c>
      <c r="B144" s="182" t="s">
        <v>121</v>
      </c>
      <c r="C144" s="163" t="s">
        <v>424</v>
      </c>
      <c r="D144" s="233">
        <v>12</v>
      </c>
      <c r="E144" s="254">
        <v>6.9444444444444447E-4</v>
      </c>
      <c r="F144" s="229">
        <f t="shared" si="7"/>
        <v>134</v>
      </c>
      <c r="H144" s="31"/>
      <c r="I144" s="31"/>
      <c r="J144" s="31"/>
      <c r="K144" s="31"/>
      <c r="L144" s="31"/>
    </row>
    <row r="145" spans="1:12" s="29" customFormat="1" x14ac:dyDescent="0.25">
      <c r="A145" s="136">
        <f t="shared" si="6"/>
        <v>135</v>
      </c>
      <c r="B145" s="182" t="s">
        <v>299</v>
      </c>
      <c r="C145" s="163" t="s">
        <v>415</v>
      </c>
      <c r="D145" s="233">
        <v>12</v>
      </c>
      <c r="E145" s="254">
        <v>7.7546296296296304E-4</v>
      </c>
      <c r="F145" s="229">
        <f t="shared" si="7"/>
        <v>135</v>
      </c>
      <c r="H145" s="31"/>
      <c r="I145" s="31"/>
      <c r="J145" s="31"/>
      <c r="K145" s="31"/>
      <c r="L145" s="31"/>
    </row>
    <row r="146" spans="1:12" s="29" customFormat="1" x14ac:dyDescent="0.25">
      <c r="A146" s="136">
        <f t="shared" si="6"/>
        <v>136</v>
      </c>
      <c r="B146" s="185" t="s">
        <v>199</v>
      </c>
      <c r="C146" s="164" t="s">
        <v>428</v>
      </c>
      <c r="D146" s="233">
        <v>12</v>
      </c>
      <c r="E146" s="254">
        <v>7.8703703703703705E-4</v>
      </c>
      <c r="F146" s="229">
        <f t="shared" si="7"/>
        <v>136</v>
      </c>
      <c r="H146" s="31"/>
      <c r="I146" s="31"/>
      <c r="J146" s="31"/>
      <c r="K146" s="31"/>
      <c r="L146" s="31"/>
    </row>
    <row r="147" spans="1:12" s="29" customFormat="1" x14ac:dyDescent="0.25">
      <c r="A147" s="136">
        <f t="shared" si="6"/>
        <v>137</v>
      </c>
      <c r="B147" s="182" t="s">
        <v>296</v>
      </c>
      <c r="C147" s="163" t="s">
        <v>415</v>
      </c>
      <c r="D147" s="233">
        <v>12</v>
      </c>
      <c r="E147" s="254">
        <v>8.2175925925925917E-4</v>
      </c>
      <c r="F147" s="229">
        <f t="shared" si="7"/>
        <v>137</v>
      </c>
      <c r="H147" s="31"/>
      <c r="I147" s="31"/>
      <c r="J147" s="31"/>
      <c r="K147" s="31"/>
      <c r="L147" s="31"/>
    </row>
    <row r="148" spans="1:12" s="29" customFormat="1" x14ac:dyDescent="0.25">
      <c r="A148" s="136">
        <f t="shared" si="6"/>
        <v>138</v>
      </c>
      <c r="B148" s="182" t="s">
        <v>359</v>
      </c>
      <c r="C148" s="163" t="s">
        <v>430</v>
      </c>
      <c r="D148" s="233">
        <v>12</v>
      </c>
      <c r="E148" s="254">
        <v>8.564814814814815E-4</v>
      </c>
      <c r="F148" s="229">
        <f t="shared" si="7"/>
        <v>138</v>
      </c>
      <c r="H148" s="31"/>
      <c r="I148" s="31"/>
      <c r="J148" s="31"/>
      <c r="K148" s="31"/>
      <c r="L148" s="31"/>
    </row>
    <row r="149" spans="1:12" s="29" customFormat="1" x14ac:dyDescent="0.25">
      <c r="A149" s="136">
        <f t="shared" si="6"/>
        <v>139</v>
      </c>
      <c r="B149" s="182" t="s">
        <v>260</v>
      </c>
      <c r="C149" s="171" t="s">
        <v>431</v>
      </c>
      <c r="D149" s="233">
        <v>12</v>
      </c>
      <c r="E149" s="254">
        <v>8.9120370370370362E-4</v>
      </c>
      <c r="F149" s="229">
        <f t="shared" si="7"/>
        <v>139</v>
      </c>
      <c r="H149" s="31"/>
      <c r="I149" s="31"/>
      <c r="J149" s="31"/>
      <c r="K149" s="31"/>
      <c r="L149" s="31"/>
    </row>
    <row r="150" spans="1:12" s="29" customFormat="1" x14ac:dyDescent="0.25">
      <c r="A150" s="136">
        <f t="shared" si="6"/>
        <v>140</v>
      </c>
      <c r="B150" s="182" t="s">
        <v>370</v>
      </c>
      <c r="C150" s="163" t="s">
        <v>426</v>
      </c>
      <c r="D150" s="233">
        <v>12</v>
      </c>
      <c r="E150" s="254">
        <v>9.3750000000000007E-4</v>
      </c>
      <c r="F150" s="229">
        <f t="shared" si="7"/>
        <v>140</v>
      </c>
      <c r="H150" s="31"/>
      <c r="I150" s="31"/>
      <c r="J150" s="31"/>
      <c r="K150" s="31"/>
      <c r="L150" s="31"/>
    </row>
    <row r="151" spans="1:12" s="29" customFormat="1" x14ac:dyDescent="0.25">
      <c r="A151" s="136">
        <f t="shared" si="6"/>
        <v>141</v>
      </c>
      <c r="B151" s="305" t="s">
        <v>301</v>
      </c>
      <c r="C151" s="163" t="s">
        <v>415</v>
      </c>
      <c r="D151" s="233">
        <v>12</v>
      </c>
      <c r="E151" s="254">
        <v>9.7222222222222209E-4</v>
      </c>
      <c r="F151" s="229">
        <f t="shared" si="7"/>
        <v>141</v>
      </c>
      <c r="H151" s="31"/>
      <c r="I151" s="31"/>
      <c r="J151" s="31"/>
      <c r="K151" s="31"/>
      <c r="L151" s="31"/>
    </row>
    <row r="152" spans="1:12" s="29" customFormat="1" x14ac:dyDescent="0.25">
      <c r="A152" s="136">
        <f t="shared" si="6"/>
        <v>142</v>
      </c>
      <c r="B152" s="203" t="s">
        <v>242</v>
      </c>
      <c r="C152" s="163" t="s">
        <v>419</v>
      </c>
      <c r="D152" s="233">
        <v>12</v>
      </c>
      <c r="E152" s="254">
        <v>1.0300925925925926E-3</v>
      </c>
      <c r="F152" s="229">
        <f t="shared" si="7"/>
        <v>142</v>
      </c>
      <c r="H152" s="31"/>
      <c r="I152" s="31"/>
      <c r="J152" s="31"/>
      <c r="K152" s="31"/>
      <c r="L152" s="31"/>
    </row>
    <row r="153" spans="1:12" s="29" customFormat="1" x14ac:dyDescent="0.25">
      <c r="A153" s="136">
        <f t="shared" si="6"/>
        <v>143</v>
      </c>
      <c r="B153" s="182" t="s">
        <v>325</v>
      </c>
      <c r="C153" s="163" t="s">
        <v>436</v>
      </c>
      <c r="D153" s="233">
        <v>12</v>
      </c>
      <c r="E153" s="254">
        <v>1.0532407407407407E-3</v>
      </c>
      <c r="F153" s="229">
        <f t="shared" si="7"/>
        <v>143</v>
      </c>
      <c r="H153" s="31"/>
      <c r="I153" s="31"/>
      <c r="J153" s="31"/>
      <c r="K153" s="31"/>
      <c r="L153" s="31"/>
    </row>
    <row r="154" spans="1:12" s="29" customFormat="1" x14ac:dyDescent="0.25">
      <c r="A154" s="136">
        <f t="shared" si="6"/>
        <v>144</v>
      </c>
      <c r="B154" s="182" t="s">
        <v>372</v>
      </c>
      <c r="C154" s="164" t="s">
        <v>427</v>
      </c>
      <c r="D154" s="233">
        <v>12</v>
      </c>
      <c r="E154" s="254">
        <v>1.1111111111111111E-3</v>
      </c>
      <c r="F154" s="229">
        <f t="shared" si="7"/>
        <v>144</v>
      </c>
      <c r="H154" s="31"/>
      <c r="I154" s="31"/>
      <c r="J154" s="31"/>
      <c r="K154" s="31"/>
      <c r="L154" s="31"/>
    </row>
    <row r="155" spans="1:12" s="29" customFormat="1" x14ac:dyDescent="0.25">
      <c r="A155" s="136">
        <f t="shared" si="6"/>
        <v>145</v>
      </c>
      <c r="B155" s="189" t="s">
        <v>347</v>
      </c>
      <c r="C155" s="164" t="s">
        <v>381</v>
      </c>
      <c r="D155" s="233">
        <v>11</v>
      </c>
      <c r="E155" s="254">
        <v>5.3240740740740744E-4</v>
      </c>
      <c r="F155" s="229">
        <f t="shared" si="7"/>
        <v>145</v>
      </c>
      <c r="H155" s="31"/>
      <c r="I155" s="31"/>
      <c r="J155" s="31"/>
      <c r="K155" s="31"/>
      <c r="L155" s="31"/>
    </row>
    <row r="156" spans="1:12" s="29" customFormat="1" x14ac:dyDescent="0.25">
      <c r="A156" s="136">
        <f t="shared" si="6"/>
        <v>146</v>
      </c>
      <c r="B156" s="185" t="s">
        <v>306</v>
      </c>
      <c r="C156" s="165" t="s">
        <v>429</v>
      </c>
      <c r="D156" s="233">
        <v>11</v>
      </c>
      <c r="E156" s="254">
        <v>5.3240740740740744E-4</v>
      </c>
      <c r="F156" s="229">
        <v>145</v>
      </c>
      <c r="H156" s="31"/>
      <c r="I156" s="31"/>
      <c r="J156" s="31"/>
      <c r="K156" s="31"/>
      <c r="L156" s="31"/>
    </row>
    <row r="157" spans="1:12" s="29" customFormat="1" x14ac:dyDescent="0.25">
      <c r="A157" s="136">
        <f t="shared" si="6"/>
        <v>147</v>
      </c>
      <c r="B157" s="185" t="s">
        <v>308</v>
      </c>
      <c r="C157" s="165" t="s">
        <v>429</v>
      </c>
      <c r="D157" s="233">
        <v>11</v>
      </c>
      <c r="E157" s="254">
        <v>5.3240740740740744E-4</v>
      </c>
      <c r="F157" s="229">
        <v>145</v>
      </c>
      <c r="H157" s="31"/>
      <c r="I157" s="31"/>
      <c r="J157" s="31"/>
      <c r="K157" s="31"/>
      <c r="L157" s="31"/>
    </row>
    <row r="158" spans="1:12" s="29" customFormat="1" x14ac:dyDescent="0.25">
      <c r="A158" s="136">
        <f t="shared" si="6"/>
        <v>148</v>
      </c>
      <c r="B158" s="185" t="s">
        <v>148</v>
      </c>
      <c r="C158" s="164" t="s">
        <v>421</v>
      </c>
      <c r="D158" s="233">
        <v>11</v>
      </c>
      <c r="E158" s="254">
        <v>5.5555555555555556E-4</v>
      </c>
      <c r="F158" s="229">
        <v>148</v>
      </c>
      <c r="H158" s="31"/>
      <c r="I158" s="31"/>
      <c r="J158" s="31"/>
      <c r="K158" s="31"/>
      <c r="L158" s="31"/>
    </row>
    <row r="159" spans="1:12" s="29" customFormat="1" x14ac:dyDescent="0.25">
      <c r="A159" s="136">
        <f t="shared" si="6"/>
        <v>149</v>
      </c>
      <c r="B159" s="185" t="s">
        <v>201</v>
      </c>
      <c r="C159" s="164" t="s">
        <v>428</v>
      </c>
      <c r="D159" s="233">
        <v>11</v>
      </c>
      <c r="E159" s="254">
        <v>6.8287037037037025E-4</v>
      </c>
      <c r="F159" s="229">
        <f t="shared" si="7"/>
        <v>149</v>
      </c>
      <c r="H159" s="31"/>
      <c r="I159" s="31"/>
      <c r="J159" s="31"/>
      <c r="K159" s="31"/>
      <c r="L159" s="31"/>
    </row>
    <row r="160" spans="1:12" s="29" customFormat="1" x14ac:dyDescent="0.25">
      <c r="A160" s="136">
        <f t="shared" si="6"/>
        <v>150</v>
      </c>
      <c r="B160" s="182" t="s">
        <v>357</v>
      </c>
      <c r="C160" s="163" t="s">
        <v>430</v>
      </c>
      <c r="D160" s="233">
        <v>11</v>
      </c>
      <c r="E160" s="254">
        <v>7.7546296296296304E-4</v>
      </c>
      <c r="F160" s="229">
        <v>150</v>
      </c>
      <c r="H160" s="31"/>
      <c r="I160" s="31"/>
      <c r="J160" s="31"/>
      <c r="K160" s="31"/>
      <c r="L160" s="31"/>
    </row>
    <row r="161" spans="1:12" s="29" customFormat="1" x14ac:dyDescent="0.25">
      <c r="A161" s="136">
        <f t="shared" si="6"/>
        <v>151</v>
      </c>
      <c r="B161" s="185" t="s">
        <v>202</v>
      </c>
      <c r="C161" s="164" t="s">
        <v>428</v>
      </c>
      <c r="D161" s="233">
        <v>11</v>
      </c>
      <c r="E161" s="254">
        <v>8.1018518518518516E-4</v>
      </c>
      <c r="F161" s="229">
        <v>151</v>
      </c>
      <c r="H161" s="31"/>
      <c r="I161" s="31"/>
      <c r="J161" s="31"/>
      <c r="K161" s="31"/>
      <c r="L161" s="31"/>
    </row>
    <row r="162" spans="1:12" s="29" customFormat="1" x14ac:dyDescent="0.25">
      <c r="A162" s="136">
        <f t="shared" si="6"/>
        <v>152</v>
      </c>
      <c r="B162" s="189" t="s">
        <v>346</v>
      </c>
      <c r="C162" s="164" t="s">
        <v>381</v>
      </c>
      <c r="D162" s="233">
        <v>11</v>
      </c>
      <c r="E162" s="254">
        <v>8.3333333333333339E-4</v>
      </c>
      <c r="F162" s="229">
        <f t="shared" si="7"/>
        <v>152</v>
      </c>
      <c r="H162" s="31"/>
      <c r="I162" s="31"/>
      <c r="J162" s="31"/>
      <c r="K162" s="31"/>
      <c r="L162" s="31"/>
    </row>
    <row r="163" spans="1:12" s="29" customFormat="1" x14ac:dyDescent="0.25">
      <c r="A163" s="136">
        <f t="shared" si="6"/>
        <v>153</v>
      </c>
      <c r="B163" s="182" t="s">
        <v>297</v>
      </c>
      <c r="C163" s="163" t="s">
        <v>415</v>
      </c>
      <c r="D163" s="233">
        <v>11</v>
      </c>
      <c r="E163" s="254">
        <v>8.449074074074075E-4</v>
      </c>
      <c r="F163" s="229">
        <f t="shared" si="7"/>
        <v>153</v>
      </c>
      <c r="H163" s="31"/>
      <c r="I163" s="31"/>
      <c r="J163" s="31"/>
      <c r="K163" s="31"/>
      <c r="L163" s="31"/>
    </row>
    <row r="164" spans="1:12" s="29" customFormat="1" x14ac:dyDescent="0.25">
      <c r="A164" s="136">
        <f t="shared" si="6"/>
        <v>154</v>
      </c>
      <c r="B164" s="189" t="s">
        <v>229</v>
      </c>
      <c r="C164" s="163" t="s">
        <v>425</v>
      </c>
      <c r="D164" s="233">
        <v>11</v>
      </c>
      <c r="E164" s="254">
        <v>9.2592592592592585E-4</v>
      </c>
      <c r="F164" s="229">
        <f t="shared" si="7"/>
        <v>154</v>
      </c>
      <c r="H164" s="31"/>
      <c r="I164" s="31"/>
      <c r="J164" s="31"/>
      <c r="K164" s="31"/>
      <c r="L164" s="31"/>
    </row>
    <row r="165" spans="1:12" s="29" customFormat="1" x14ac:dyDescent="0.25">
      <c r="A165" s="136">
        <f t="shared" si="6"/>
        <v>155</v>
      </c>
      <c r="B165" s="203" t="s">
        <v>243</v>
      </c>
      <c r="C165" s="163" t="s">
        <v>419</v>
      </c>
      <c r="D165" s="233">
        <v>11</v>
      </c>
      <c r="E165" s="254">
        <v>9.8379629629629642E-4</v>
      </c>
      <c r="F165" s="229">
        <v>155</v>
      </c>
      <c r="H165" s="31"/>
      <c r="I165" s="31"/>
      <c r="J165" s="31"/>
      <c r="K165" s="31"/>
      <c r="L165" s="31"/>
    </row>
    <row r="166" spans="1:12" s="29" customFormat="1" x14ac:dyDescent="0.25">
      <c r="A166" s="136">
        <f t="shared" si="6"/>
        <v>156</v>
      </c>
      <c r="B166" s="189" t="s">
        <v>410</v>
      </c>
      <c r="C166" s="163" t="s">
        <v>414</v>
      </c>
      <c r="D166" s="233">
        <v>10</v>
      </c>
      <c r="E166" s="254">
        <v>4.6296296296296293E-4</v>
      </c>
      <c r="F166" s="229">
        <v>156</v>
      </c>
      <c r="H166" s="31"/>
      <c r="I166" s="31"/>
      <c r="J166" s="31"/>
      <c r="K166" s="31"/>
      <c r="L166" s="31"/>
    </row>
    <row r="167" spans="1:12" s="29" customFormat="1" x14ac:dyDescent="0.25">
      <c r="A167" s="136">
        <f t="shared" si="6"/>
        <v>157</v>
      </c>
      <c r="B167" s="185" t="s">
        <v>203</v>
      </c>
      <c r="C167" s="164" t="s">
        <v>428</v>
      </c>
      <c r="D167" s="233">
        <v>10</v>
      </c>
      <c r="E167" s="254">
        <v>5.0925925925925921E-4</v>
      </c>
      <c r="F167" s="229">
        <f t="shared" si="7"/>
        <v>157</v>
      </c>
      <c r="H167" s="31"/>
      <c r="I167" s="31"/>
      <c r="J167" s="31"/>
      <c r="K167" s="31"/>
      <c r="L167" s="31"/>
    </row>
    <row r="168" spans="1:12" s="29" customFormat="1" x14ac:dyDescent="0.25">
      <c r="A168" s="136">
        <f t="shared" si="6"/>
        <v>158</v>
      </c>
      <c r="B168" s="185" t="s">
        <v>224</v>
      </c>
      <c r="C168" s="163" t="s">
        <v>437</v>
      </c>
      <c r="D168" s="233">
        <v>10</v>
      </c>
      <c r="E168" s="254">
        <v>5.0925925925925921E-4</v>
      </c>
      <c r="F168" s="229">
        <v>157</v>
      </c>
      <c r="H168" s="31"/>
      <c r="I168" s="31"/>
      <c r="J168" s="31"/>
      <c r="K168" s="31"/>
      <c r="L168" s="31"/>
    </row>
    <row r="169" spans="1:12" s="29" customFormat="1" x14ac:dyDescent="0.25">
      <c r="A169" s="136">
        <f t="shared" si="6"/>
        <v>159</v>
      </c>
      <c r="B169" s="182" t="s">
        <v>218</v>
      </c>
      <c r="C169" s="163" t="s">
        <v>426</v>
      </c>
      <c r="D169" s="233">
        <v>10</v>
      </c>
      <c r="E169" s="254">
        <v>5.2083333333333333E-4</v>
      </c>
      <c r="F169" s="229">
        <v>159</v>
      </c>
      <c r="H169" s="31"/>
      <c r="I169" s="31"/>
      <c r="J169" s="31"/>
      <c r="K169" s="31"/>
      <c r="L169" s="31"/>
    </row>
    <row r="170" spans="1:12" s="29" customFormat="1" x14ac:dyDescent="0.25">
      <c r="A170" s="136">
        <f t="shared" si="6"/>
        <v>160</v>
      </c>
      <c r="B170" s="185" t="s">
        <v>305</v>
      </c>
      <c r="C170" s="165" t="s">
        <v>429</v>
      </c>
      <c r="D170" s="233">
        <v>10</v>
      </c>
      <c r="E170" s="254">
        <v>5.2083333333333333E-4</v>
      </c>
      <c r="F170" s="229">
        <v>159</v>
      </c>
      <c r="H170" s="31"/>
      <c r="I170" s="31"/>
      <c r="J170" s="31"/>
      <c r="K170" s="31"/>
      <c r="L170" s="31"/>
    </row>
    <row r="171" spans="1:12" s="29" customFormat="1" x14ac:dyDescent="0.25">
      <c r="A171" s="136">
        <f t="shared" si="6"/>
        <v>161</v>
      </c>
      <c r="B171" s="189" t="s">
        <v>141</v>
      </c>
      <c r="C171" s="163" t="s">
        <v>432</v>
      </c>
      <c r="D171" s="233">
        <v>10</v>
      </c>
      <c r="E171" s="254">
        <v>5.5555555555555556E-4</v>
      </c>
      <c r="F171" s="229">
        <v>161</v>
      </c>
      <c r="H171" s="31"/>
      <c r="I171" s="31"/>
      <c r="J171" s="31"/>
      <c r="K171" s="31"/>
      <c r="L171" s="31"/>
    </row>
    <row r="172" spans="1:12" s="29" customFormat="1" x14ac:dyDescent="0.25">
      <c r="A172" s="136">
        <f t="shared" si="6"/>
        <v>162</v>
      </c>
      <c r="B172" s="182" t="s">
        <v>324</v>
      </c>
      <c r="C172" s="163" t="s">
        <v>436</v>
      </c>
      <c r="D172" s="233">
        <v>10</v>
      </c>
      <c r="E172" s="254">
        <v>5.6712962962962956E-4</v>
      </c>
      <c r="F172" s="229">
        <f t="shared" si="7"/>
        <v>162</v>
      </c>
      <c r="H172" s="31"/>
      <c r="I172" s="31"/>
      <c r="J172" s="31"/>
      <c r="K172" s="31"/>
      <c r="L172" s="31"/>
    </row>
    <row r="173" spans="1:12" s="29" customFormat="1" x14ac:dyDescent="0.25">
      <c r="A173" s="136">
        <f t="shared" si="6"/>
        <v>163</v>
      </c>
      <c r="B173" s="182" t="s">
        <v>251</v>
      </c>
      <c r="C173" s="163" t="s">
        <v>435</v>
      </c>
      <c r="D173" s="233">
        <v>10</v>
      </c>
      <c r="E173" s="254">
        <v>5.9027777777777778E-4</v>
      </c>
      <c r="F173" s="229">
        <f t="shared" si="7"/>
        <v>163</v>
      </c>
      <c r="H173" s="31"/>
      <c r="I173" s="31"/>
      <c r="J173" s="31"/>
      <c r="K173" s="31"/>
      <c r="L173" s="31"/>
    </row>
    <row r="174" spans="1:12" s="29" customFormat="1" x14ac:dyDescent="0.25">
      <c r="A174" s="136">
        <f t="shared" si="6"/>
        <v>164</v>
      </c>
      <c r="B174" s="182" t="s">
        <v>292</v>
      </c>
      <c r="C174" s="164" t="s">
        <v>427</v>
      </c>
      <c r="D174" s="233">
        <v>10</v>
      </c>
      <c r="E174" s="254">
        <v>6.134259259259259E-4</v>
      </c>
      <c r="F174" s="229">
        <f t="shared" si="7"/>
        <v>164</v>
      </c>
      <c r="H174" s="31"/>
      <c r="I174" s="31"/>
      <c r="J174" s="31"/>
      <c r="K174" s="31"/>
      <c r="L174" s="31"/>
    </row>
    <row r="175" spans="1:12" s="29" customFormat="1" x14ac:dyDescent="0.25">
      <c r="A175" s="136">
        <f t="shared" si="6"/>
        <v>165</v>
      </c>
      <c r="B175" s="189" t="s">
        <v>350</v>
      </c>
      <c r="C175" s="164" t="s">
        <v>381</v>
      </c>
      <c r="D175" s="233">
        <v>10</v>
      </c>
      <c r="E175" s="254">
        <v>6.4814814814814813E-4</v>
      </c>
      <c r="F175" s="229">
        <f t="shared" si="7"/>
        <v>165</v>
      </c>
      <c r="H175" s="31"/>
      <c r="I175" s="31"/>
      <c r="J175" s="31"/>
      <c r="K175" s="31"/>
      <c r="L175" s="31"/>
    </row>
    <row r="176" spans="1:12" s="29" customFormat="1" x14ac:dyDescent="0.25">
      <c r="A176" s="136">
        <f t="shared" si="6"/>
        <v>166</v>
      </c>
      <c r="B176" s="185" t="s">
        <v>284</v>
      </c>
      <c r="C176" s="171" t="s">
        <v>32</v>
      </c>
      <c r="D176" s="233">
        <v>10</v>
      </c>
      <c r="E176" s="254">
        <v>6.7129629629629625E-4</v>
      </c>
      <c r="F176" s="229">
        <f t="shared" si="7"/>
        <v>166</v>
      </c>
      <c r="H176" s="31"/>
      <c r="I176" s="31"/>
      <c r="J176" s="31"/>
      <c r="K176" s="31"/>
      <c r="L176" s="31"/>
    </row>
    <row r="177" spans="1:12" s="29" customFormat="1" x14ac:dyDescent="0.25">
      <c r="A177" s="136">
        <f t="shared" si="6"/>
        <v>167</v>
      </c>
      <c r="B177" s="189" t="s">
        <v>152</v>
      </c>
      <c r="C177" s="163" t="s">
        <v>417</v>
      </c>
      <c r="D177" s="233">
        <v>10</v>
      </c>
      <c r="E177" s="254">
        <v>6.9444444444444447E-4</v>
      </c>
      <c r="F177" s="229">
        <f t="shared" si="7"/>
        <v>167</v>
      </c>
      <c r="H177" s="31"/>
      <c r="I177" s="31"/>
      <c r="J177" s="31"/>
      <c r="K177" s="31"/>
      <c r="L177" s="31"/>
    </row>
    <row r="178" spans="1:12" s="29" customFormat="1" x14ac:dyDescent="0.25">
      <c r="A178" s="136">
        <f t="shared" si="6"/>
        <v>168</v>
      </c>
      <c r="B178" s="182" t="s">
        <v>124</v>
      </c>
      <c r="C178" s="163" t="s">
        <v>424</v>
      </c>
      <c r="D178" s="233">
        <v>10</v>
      </c>
      <c r="E178" s="254">
        <v>6.9444444444444447E-4</v>
      </c>
      <c r="F178" s="229">
        <v>167</v>
      </c>
      <c r="H178" s="31"/>
      <c r="I178" s="31"/>
      <c r="J178" s="31"/>
      <c r="K178" s="31"/>
      <c r="L178" s="31"/>
    </row>
    <row r="179" spans="1:12" s="29" customFormat="1" x14ac:dyDescent="0.25">
      <c r="A179" s="136">
        <f t="shared" si="6"/>
        <v>169</v>
      </c>
      <c r="B179" s="185" t="s">
        <v>131</v>
      </c>
      <c r="C179" s="163" t="s">
        <v>434</v>
      </c>
      <c r="D179" s="233">
        <v>10</v>
      </c>
      <c r="E179" s="254">
        <v>7.175925925925927E-4</v>
      </c>
      <c r="F179" s="229">
        <v>169</v>
      </c>
      <c r="H179" s="31"/>
      <c r="I179" s="31"/>
      <c r="J179" s="31"/>
      <c r="K179" s="31"/>
      <c r="L179" s="31"/>
    </row>
    <row r="180" spans="1:12" s="29" customFormat="1" x14ac:dyDescent="0.25">
      <c r="A180" s="136">
        <f t="shared" si="6"/>
        <v>170</v>
      </c>
      <c r="B180" s="189" t="s">
        <v>137</v>
      </c>
      <c r="C180" s="163" t="s">
        <v>432</v>
      </c>
      <c r="D180" s="233">
        <v>10</v>
      </c>
      <c r="E180" s="254">
        <v>7.5231481481481471E-4</v>
      </c>
      <c r="F180" s="229">
        <f t="shared" si="7"/>
        <v>170</v>
      </c>
      <c r="H180" s="31"/>
      <c r="I180" s="31"/>
      <c r="J180" s="31"/>
      <c r="K180" s="31"/>
      <c r="L180" s="31"/>
    </row>
    <row r="181" spans="1:12" s="29" customFormat="1" x14ac:dyDescent="0.25">
      <c r="A181" s="136">
        <f t="shared" si="6"/>
        <v>171</v>
      </c>
      <c r="B181" s="182" t="s">
        <v>217</v>
      </c>
      <c r="C181" s="163" t="s">
        <v>426</v>
      </c>
      <c r="D181" s="233">
        <v>10</v>
      </c>
      <c r="E181" s="254">
        <v>7.9861111111111105E-4</v>
      </c>
      <c r="F181" s="229">
        <f t="shared" si="7"/>
        <v>171</v>
      </c>
      <c r="H181" s="31"/>
      <c r="I181" s="31"/>
      <c r="J181" s="31"/>
      <c r="K181" s="31"/>
      <c r="L181" s="31"/>
    </row>
    <row r="182" spans="1:12" s="29" customFormat="1" x14ac:dyDescent="0.25">
      <c r="A182" s="136">
        <f t="shared" si="6"/>
        <v>172</v>
      </c>
      <c r="B182" s="189" t="s">
        <v>231</v>
      </c>
      <c r="C182" s="163" t="s">
        <v>425</v>
      </c>
      <c r="D182" s="233">
        <v>10</v>
      </c>
      <c r="E182" s="254">
        <v>8.1018518518518516E-4</v>
      </c>
      <c r="F182" s="229">
        <v>172</v>
      </c>
      <c r="H182" s="31"/>
      <c r="I182" s="31"/>
      <c r="J182" s="31"/>
      <c r="K182" s="31"/>
      <c r="L182" s="31"/>
    </row>
    <row r="183" spans="1:12" s="29" customFormat="1" x14ac:dyDescent="0.25">
      <c r="A183" s="136">
        <f t="shared" si="6"/>
        <v>173</v>
      </c>
      <c r="B183" s="185" t="s">
        <v>161</v>
      </c>
      <c r="C183" s="164" t="s">
        <v>422</v>
      </c>
      <c r="D183" s="233">
        <v>9</v>
      </c>
      <c r="E183" s="254">
        <v>5.5555555555555556E-4</v>
      </c>
      <c r="F183" s="229">
        <v>173</v>
      </c>
      <c r="H183" s="31"/>
      <c r="I183" s="31"/>
      <c r="J183" s="31"/>
      <c r="K183" s="31"/>
      <c r="L183" s="31"/>
    </row>
    <row r="184" spans="1:12" s="29" customFormat="1" x14ac:dyDescent="0.25">
      <c r="A184" s="136">
        <f t="shared" si="6"/>
        <v>174</v>
      </c>
      <c r="B184" s="182" t="s">
        <v>356</v>
      </c>
      <c r="C184" s="163" t="s">
        <v>430</v>
      </c>
      <c r="D184" s="233">
        <v>9</v>
      </c>
      <c r="E184" s="254">
        <v>5.7870370370370378E-4</v>
      </c>
      <c r="F184" s="229">
        <f t="shared" si="7"/>
        <v>174</v>
      </c>
      <c r="H184" s="31"/>
      <c r="I184" s="31"/>
      <c r="J184" s="31"/>
      <c r="K184" s="31"/>
      <c r="L184" s="31"/>
    </row>
    <row r="185" spans="1:12" s="29" customFormat="1" x14ac:dyDescent="0.25">
      <c r="A185" s="136">
        <f t="shared" si="6"/>
        <v>175</v>
      </c>
      <c r="B185" s="185" t="s">
        <v>285</v>
      </c>
      <c r="C185" s="171" t="s">
        <v>32</v>
      </c>
      <c r="D185" s="233">
        <v>9</v>
      </c>
      <c r="E185" s="254">
        <v>6.3657407407407402E-4</v>
      </c>
      <c r="F185" s="229">
        <f t="shared" si="7"/>
        <v>175</v>
      </c>
      <c r="H185" s="31"/>
      <c r="I185" s="31"/>
      <c r="J185" s="31"/>
      <c r="K185" s="31"/>
      <c r="L185" s="31"/>
    </row>
    <row r="186" spans="1:12" s="29" customFormat="1" x14ac:dyDescent="0.25">
      <c r="A186" s="136">
        <f t="shared" si="6"/>
        <v>176</v>
      </c>
      <c r="B186" s="182" t="s">
        <v>358</v>
      </c>
      <c r="C186" s="163" t="s">
        <v>430</v>
      </c>
      <c r="D186" s="233">
        <v>9</v>
      </c>
      <c r="E186" s="254">
        <v>6.3657407407407402E-4</v>
      </c>
      <c r="F186" s="229">
        <v>175</v>
      </c>
      <c r="H186" s="31"/>
      <c r="I186" s="31"/>
      <c r="J186" s="31"/>
      <c r="K186" s="31"/>
      <c r="L186" s="31"/>
    </row>
    <row r="187" spans="1:12" s="29" customFormat="1" x14ac:dyDescent="0.25">
      <c r="A187" s="136">
        <f t="shared" si="6"/>
        <v>177</v>
      </c>
      <c r="B187" s="182" t="s">
        <v>122</v>
      </c>
      <c r="C187" s="163" t="s">
        <v>424</v>
      </c>
      <c r="D187" s="233">
        <v>9</v>
      </c>
      <c r="E187" s="254">
        <v>6.5972222222222213E-4</v>
      </c>
      <c r="F187" s="229">
        <v>177</v>
      </c>
      <c r="H187" s="31"/>
      <c r="I187" s="31"/>
      <c r="J187" s="31"/>
      <c r="K187" s="31"/>
      <c r="L187" s="31"/>
    </row>
    <row r="188" spans="1:12" s="29" customFormat="1" x14ac:dyDescent="0.25">
      <c r="A188" s="136">
        <f t="shared" si="6"/>
        <v>178</v>
      </c>
      <c r="B188" s="185" t="s">
        <v>150</v>
      </c>
      <c r="C188" s="164" t="s">
        <v>421</v>
      </c>
      <c r="D188" s="233">
        <v>9</v>
      </c>
      <c r="E188" s="254">
        <v>6.9444444444444447E-4</v>
      </c>
      <c r="F188" s="229">
        <f t="shared" si="7"/>
        <v>178</v>
      </c>
      <c r="H188" s="31"/>
      <c r="I188" s="31"/>
      <c r="J188" s="31"/>
      <c r="K188" s="31"/>
      <c r="L188" s="31"/>
    </row>
    <row r="189" spans="1:12" s="29" customFormat="1" x14ac:dyDescent="0.25">
      <c r="A189" s="136">
        <f t="shared" si="6"/>
        <v>179</v>
      </c>
      <c r="B189" s="185" t="s">
        <v>204</v>
      </c>
      <c r="C189" s="164" t="s">
        <v>428</v>
      </c>
      <c r="D189" s="233">
        <v>9</v>
      </c>
      <c r="E189" s="254">
        <v>6.9444444444444447E-4</v>
      </c>
      <c r="F189" s="229">
        <v>178</v>
      </c>
      <c r="H189" s="31"/>
      <c r="I189" s="31"/>
      <c r="J189" s="31"/>
      <c r="K189" s="31"/>
      <c r="L189" s="31"/>
    </row>
    <row r="190" spans="1:12" s="29" customFormat="1" x14ac:dyDescent="0.25">
      <c r="A190" s="136">
        <f t="shared" si="6"/>
        <v>180</v>
      </c>
      <c r="B190" s="182" t="s">
        <v>279</v>
      </c>
      <c r="C190" s="171" t="s">
        <v>32</v>
      </c>
      <c r="D190" s="233">
        <v>9</v>
      </c>
      <c r="E190" s="254">
        <v>7.407407407407407E-4</v>
      </c>
      <c r="F190" s="229">
        <v>180</v>
      </c>
      <c r="H190" s="31"/>
      <c r="I190" s="31"/>
      <c r="J190" s="31"/>
      <c r="K190" s="31"/>
      <c r="L190" s="31"/>
    </row>
    <row r="191" spans="1:12" s="29" customFormat="1" x14ac:dyDescent="0.25">
      <c r="A191" s="136">
        <f t="shared" si="6"/>
        <v>181</v>
      </c>
      <c r="B191" s="185" t="s">
        <v>286</v>
      </c>
      <c r="C191" s="171" t="s">
        <v>32</v>
      </c>
      <c r="D191" s="233">
        <v>9</v>
      </c>
      <c r="E191" s="254">
        <v>7.5231481481481471E-4</v>
      </c>
      <c r="F191" s="229">
        <v>181</v>
      </c>
      <c r="H191" s="31"/>
      <c r="I191" s="31"/>
      <c r="J191" s="31"/>
      <c r="K191" s="31"/>
      <c r="L191" s="31"/>
    </row>
    <row r="192" spans="1:12" s="29" customFormat="1" x14ac:dyDescent="0.25">
      <c r="A192" s="136">
        <f t="shared" si="6"/>
        <v>182</v>
      </c>
      <c r="B192" s="189" t="s">
        <v>230</v>
      </c>
      <c r="C192" s="163" t="s">
        <v>425</v>
      </c>
      <c r="D192" s="233">
        <v>9</v>
      </c>
      <c r="E192" s="254">
        <v>7.6388888888888893E-4</v>
      </c>
      <c r="F192" s="229">
        <f t="shared" si="7"/>
        <v>182</v>
      </c>
      <c r="H192" s="31"/>
      <c r="I192" s="31"/>
      <c r="J192" s="31"/>
      <c r="K192" s="31"/>
      <c r="L192" s="31"/>
    </row>
    <row r="193" spans="1:12" s="29" customFormat="1" x14ac:dyDescent="0.25">
      <c r="A193" s="136">
        <f t="shared" si="6"/>
        <v>183</v>
      </c>
      <c r="B193" s="185" t="s">
        <v>197</v>
      </c>
      <c r="C193" s="164" t="s">
        <v>428</v>
      </c>
      <c r="D193" s="233">
        <v>9</v>
      </c>
      <c r="E193" s="254">
        <v>8.3333333333333339E-4</v>
      </c>
      <c r="F193" s="229">
        <f t="shared" si="7"/>
        <v>183</v>
      </c>
      <c r="H193" s="31"/>
      <c r="I193" s="31"/>
      <c r="J193" s="31"/>
      <c r="K193" s="31"/>
      <c r="L193" s="31"/>
    </row>
    <row r="194" spans="1:12" s="29" customFormat="1" x14ac:dyDescent="0.25">
      <c r="A194" s="136">
        <f t="shared" si="6"/>
        <v>184</v>
      </c>
      <c r="B194" s="185" t="s">
        <v>223</v>
      </c>
      <c r="C194" s="163" t="s">
        <v>437</v>
      </c>
      <c r="D194" s="233">
        <v>9</v>
      </c>
      <c r="E194" s="254">
        <v>1.1689814814814816E-3</v>
      </c>
      <c r="F194" s="229">
        <f t="shared" si="7"/>
        <v>184</v>
      </c>
      <c r="H194" s="31"/>
      <c r="I194" s="31"/>
      <c r="J194" s="31"/>
      <c r="K194" s="31"/>
      <c r="L194" s="31"/>
    </row>
    <row r="195" spans="1:12" s="29" customFormat="1" x14ac:dyDescent="0.25">
      <c r="A195" s="136">
        <f t="shared" si="6"/>
        <v>185</v>
      </c>
      <c r="B195" s="189" t="s">
        <v>206</v>
      </c>
      <c r="C195" s="163" t="s">
        <v>414</v>
      </c>
      <c r="D195" s="233">
        <v>8</v>
      </c>
      <c r="E195" s="254">
        <v>5.3240740740740744E-4</v>
      </c>
      <c r="F195" s="229">
        <v>185</v>
      </c>
      <c r="H195" s="31"/>
      <c r="I195" s="31"/>
      <c r="J195" s="31"/>
      <c r="K195" s="31"/>
      <c r="L195" s="31"/>
    </row>
    <row r="196" spans="1:12" s="29" customFormat="1" x14ac:dyDescent="0.25">
      <c r="A196" s="136">
        <f t="shared" si="6"/>
        <v>186</v>
      </c>
      <c r="B196" s="194" t="s">
        <v>162</v>
      </c>
      <c r="C196" s="164" t="s">
        <v>422</v>
      </c>
      <c r="D196" s="233">
        <v>8</v>
      </c>
      <c r="E196" s="254">
        <v>5.4398148148148144E-4</v>
      </c>
      <c r="F196" s="229">
        <v>186</v>
      </c>
      <c r="H196" s="31"/>
      <c r="I196" s="31"/>
      <c r="J196" s="31"/>
      <c r="K196" s="31"/>
      <c r="L196" s="31"/>
    </row>
    <row r="197" spans="1:12" s="29" customFormat="1" x14ac:dyDescent="0.25">
      <c r="A197" s="136">
        <f t="shared" si="6"/>
        <v>187</v>
      </c>
      <c r="B197" s="182" t="s">
        <v>213</v>
      </c>
      <c r="C197" s="163" t="s">
        <v>426</v>
      </c>
      <c r="D197" s="233">
        <v>8</v>
      </c>
      <c r="E197" s="254">
        <v>5.6712962962962956E-4</v>
      </c>
      <c r="F197" s="229">
        <v>187</v>
      </c>
      <c r="H197" s="31"/>
      <c r="I197" s="31"/>
      <c r="J197" s="31"/>
      <c r="K197" s="31"/>
      <c r="L197" s="31"/>
    </row>
    <row r="198" spans="1:12" s="29" customFormat="1" x14ac:dyDescent="0.25">
      <c r="A198" s="136">
        <f t="shared" si="6"/>
        <v>188</v>
      </c>
      <c r="B198" s="182" t="s">
        <v>290</v>
      </c>
      <c r="C198" s="164" t="s">
        <v>427</v>
      </c>
      <c r="D198" s="233">
        <v>8</v>
      </c>
      <c r="E198" s="254">
        <v>7.407407407407407E-4</v>
      </c>
      <c r="F198" s="229">
        <v>188</v>
      </c>
      <c r="H198" s="31"/>
      <c r="I198" s="31"/>
      <c r="J198" s="31"/>
      <c r="K198" s="31"/>
      <c r="L198" s="31"/>
    </row>
    <row r="199" spans="1:12" s="29" customFormat="1" x14ac:dyDescent="0.25">
      <c r="A199" s="136">
        <f t="shared" si="6"/>
        <v>189</v>
      </c>
      <c r="B199" s="182" t="s">
        <v>225</v>
      </c>
      <c r="C199" s="163" t="s">
        <v>437</v>
      </c>
      <c r="D199" s="233">
        <v>8</v>
      </c>
      <c r="E199" s="254">
        <v>7.6388888888888893E-4</v>
      </c>
      <c r="F199" s="229">
        <v>189</v>
      </c>
      <c r="H199" s="31"/>
      <c r="I199" s="31"/>
      <c r="J199" s="31"/>
      <c r="K199" s="31"/>
      <c r="L199" s="31"/>
    </row>
    <row r="200" spans="1:12" s="29" customFormat="1" x14ac:dyDescent="0.25">
      <c r="A200" s="136">
        <f t="shared" si="6"/>
        <v>190</v>
      </c>
      <c r="B200" s="182" t="s">
        <v>300</v>
      </c>
      <c r="C200" s="163" t="s">
        <v>415</v>
      </c>
      <c r="D200" s="233">
        <v>7</v>
      </c>
      <c r="E200" s="254">
        <v>4.1666666666666669E-4</v>
      </c>
      <c r="F200" s="229">
        <f t="shared" si="7"/>
        <v>190</v>
      </c>
      <c r="H200" s="31"/>
      <c r="I200" s="31"/>
      <c r="J200" s="31"/>
      <c r="K200" s="31"/>
      <c r="L200" s="31"/>
    </row>
    <row r="201" spans="1:12" s="29" customFormat="1" x14ac:dyDescent="0.25">
      <c r="A201" s="136">
        <f t="shared" si="6"/>
        <v>191</v>
      </c>
      <c r="B201" s="195" t="s">
        <v>164</v>
      </c>
      <c r="C201" s="164" t="s">
        <v>422</v>
      </c>
      <c r="D201" s="233">
        <v>7</v>
      </c>
      <c r="E201" s="254">
        <v>4.5138888888888892E-4</v>
      </c>
      <c r="F201" s="229">
        <f t="shared" si="7"/>
        <v>191</v>
      </c>
      <c r="H201" s="31"/>
      <c r="I201" s="31"/>
      <c r="J201" s="31"/>
      <c r="K201" s="31"/>
      <c r="L201" s="31"/>
    </row>
    <row r="202" spans="1:12" s="29" customFormat="1" x14ac:dyDescent="0.25">
      <c r="A202" s="136">
        <f t="shared" si="6"/>
        <v>192</v>
      </c>
      <c r="B202" s="394" t="s">
        <v>220</v>
      </c>
      <c r="C202" s="163" t="s">
        <v>426</v>
      </c>
      <c r="D202" s="233">
        <v>7</v>
      </c>
      <c r="E202" s="254">
        <v>5.2083333333333333E-4</v>
      </c>
      <c r="F202" s="229">
        <v>192</v>
      </c>
      <c r="H202" s="31"/>
      <c r="I202" s="31"/>
      <c r="J202" s="31"/>
      <c r="K202" s="31"/>
      <c r="L202" s="31"/>
    </row>
    <row r="203" spans="1:12" s="29" customFormat="1" x14ac:dyDescent="0.25">
      <c r="A203" s="136">
        <f t="shared" si="6"/>
        <v>193</v>
      </c>
      <c r="B203" s="182" t="s">
        <v>256</v>
      </c>
      <c r="C203" s="171" t="s">
        <v>431</v>
      </c>
      <c r="D203" s="233">
        <v>7</v>
      </c>
      <c r="E203" s="254">
        <v>6.134259259259259E-4</v>
      </c>
      <c r="F203" s="229">
        <v>193</v>
      </c>
      <c r="H203" s="31"/>
      <c r="I203" s="31"/>
      <c r="J203" s="31"/>
      <c r="K203" s="31"/>
      <c r="L203" s="31"/>
    </row>
    <row r="204" spans="1:12" s="29" customFormat="1" x14ac:dyDescent="0.25">
      <c r="A204" s="136">
        <f t="shared" si="6"/>
        <v>194</v>
      </c>
      <c r="B204" s="182" t="s">
        <v>259</v>
      </c>
      <c r="C204" s="171" t="s">
        <v>431</v>
      </c>
      <c r="D204" s="233">
        <v>7</v>
      </c>
      <c r="E204" s="254">
        <v>6.7129629629629625E-4</v>
      </c>
      <c r="F204" s="229">
        <f t="shared" si="7"/>
        <v>194</v>
      </c>
      <c r="H204" s="31"/>
      <c r="I204" s="31"/>
      <c r="J204" s="31"/>
      <c r="K204" s="31"/>
      <c r="L204" s="31"/>
    </row>
    <row r="205" spans="1:12" s="29" customFormat="1" x14ac:dyDescent="0.25">
      <c r="A205" s="136">
        <f t="shared" ref="A205:A250" si="8">A204+1</f>
        <v>195</v>
      </c>
      <c r="B205" s="182" t="s">
        <v>287</v>
      </c>
      <c r="C205" s="164" t="s">
        <v>427</v>
      </c>
      <c r="D205" s="233">
        <v>7</v>
      </c>
      <c r="E205" s="254">
        <v>6.8287037037037025E-4</v>
      </c>
      <c r="F205" s="229">
        <f t="shared" si="7"/>
        <v>195</v>
      </c>
      <c r="H205" s="31"/>
      <c r="I205" s="31"/>
      <c r="J205" s="31"/>
      <c r="K205" s="31"/>
      <c r="L205" s="31"/>
    </row>
    <row r="206" spans="1:12" s="29" customFormat="1" x14ac:dyDescent="0.25">
      <c r="A206" s="136">
        <f t="shared" si="8"/>
        <v>196</v>
      </c>
      <c r="B206" s="185" t="s">
        <v>302</v>
      </c>
      <c r="C206" s="165" t="s">
        <v>429</v>
      </c>
      <c r="D206" s="233">
        <v>7</v>
      </c>
      <c r="E206" s="254">
        <v>7.6388888888888893E-4</v>
      </c>
      <c r="F206" s="229">
        <f t="shared" ref="F206:F230" si="9">F205+1</f>
        <v>196</v>
      </c>
      <c r="H206" s="31"/>
      <c r="I206" s="31"/>
      <c r="J206" s="31"/>
      <c r="K206" s="31"/>
      <c r="L206" s="31"/>
    </row>
    <row r="207" spans="1:12" s="29" customFormat="1" x14ac:dyDescent="0.25">
      <c r="A207" s="136">
        <f t="shared" si="8"/>
        <v>197</v>
      </c>
      <c r="B207" s="189" t="s">
        <v>136</v>
      </c>
      <c r="C207" s="163" t="s">
        <v>432</v>
      </c>
      <c r="D207" s="233">
        <v>6</v>
      </c>
      <c r="E207" s="254">
        <v>3.7037037037037035E-4</v>
      </c>
      <c r="F207" s="229">
        <f t="shared" si="9"/>
        <v>197</v>
      </c>
      <c r="H207" s="31"/>
      <c r="I207" s="31"/>
      <c r="J207" s="31"/>
      <c r="K207" s="31"/>
      <c r="L207" s="31"/>
    </row>
    <row r="208" spans="1:12" s="29" customFormat="1" x14ac:dyDescent="0.25">
      <c r="A208" s="136">
        <f t="shared" si="8"/>
        <v>198</v>
      </c>
      <c r="B208" s="189" t="s">
        <v>349</v>
      </c>
      <c r="C208" s="164" t="s">
        <v>381</v>
      </c>
      <c r="D208" s="233">
        <v>6</v>
      </c>
      <c r="E208" s="254">
        <v>4.0509259259259258E-4</v>
      </c>
      <c r="F208" s="229">
        <f t="shared" si="9"/>
        <v>198</v>
      </c>
      <c r="H208" s="31"/>
      <c r="I208" s="31"/>
      <c r="J208" s="31"/>
      <c r="K208" s="31"/>
      <c r="L208" s="31"/>
    </row>
    <row r="209" spans="1:12" s="29" customFormat="1" x14ac:dyDescent="0.25">
      <c r="A209" s="136">
        <f t="shared" si="8"/>
        <v>199</v>
      </c>
      <c r="B209" s="182" t="s">
        <v>125</v>
      </c>
      <c r="C209" s="163" t="s">
        <v>424</v>
      </c>
      <c r="D209" s="233">
        <v>6</v>
      </c>
      <c r="E209" s="254">
        <v>4.2824074074074075E-4</v>
      </c>
      <c r="F209" s="229">
        <v>199</v>
      </c>
      <c r="H209" s="31"/>
      <c r="I209" s="31"/>
      <c r="J209" s="31"/>
      <c r="K209" s="31"/>
      <c r="L209" s="31"/>
    </row>
    <row r="210" spans="1:12" s="29" customFormat="1" x14ac:dyDescent="0.25">
      <c r="A210" s="136">
        <f t="shared" si="8"/>
        <v>200</v>
      </c>
      <c r="B210" s="185" t="s">
        <v>145</v>
      </c>
      <c r="C210" s="164" t="s">
        <v>421</v>
      </c>
      <c r="D210" s="233">
        <v>6</v>
      </c>
      <c r="E210" s="254">
        <v>5.0925925925925921E-4</v>
      </c>
      <c r="F210" s="229">
        <v>200</v>
      </c>
      <c r="H210" s="31"/>
      <c r="I210" s="31"/>
      <c r="J210" s="31"/>
      <c r="K210" s="31"/>
      <c r="L210" s="31"/>
    </row>
    <row r="211" spans="1:12" s="29" customFormat="1" x14ac:dyDescent="0.25">
      <c r="A211" s="136">
        <f t="shared" si="8"/>
        <v>201</v>
      </c>
      <c r="B211" s="182" t="s">
        <v>216</v>
      </c>
      <c r="C211" s="163" t="s">
        <v>426</v>
      </c>
      <c r="D211" s="233">
        <v>6</v>
      </c>
      <c r="E211" s="254">
        <v>5.6712962962962956E-4</v>
      </c>
      <c r="F211" s="229">
        <v>201</v>
      </c>
      <c r="H211" s="31"/>
      <c r="I211" s="31"/>
      <c r="J211" s="31"/>
      <c r="K211" s="31"/>
      <c r="L211" s="31"/>
    </row>
    <row r="212" spans="1:12" s="29" customFormat="1" x14ac:dyDescent="0.25">
      <c r="A212" s="136">
        <f t="shared" si="8"/>
        <v>202</v>
      </c>
      <c r="B212" s="182" t="s">
        <v>362</v>
      </c>
      <c r="C212" s="171" t="s">
        <v>431</v>
      </c>
      <c r="D212" s="233">
        <v>6</v>
      </c>
      <c r="E212" s="254">
        <v>6.018518518518519E-4</v>
      </c>
      <c r="F212" s="229">
        <f t="shared" si="9"/>
        <v>202</v>
      </c>
      <c r="H212" s="31"/>
      <c r="I212" s="31"/>
      <c r="J212" s="31"/>
      <c r="K212" s="31"/>
      <c r="L212" s="31"/>
    </row>
    <row r="213" spans="1:12" s="29" customFormat="1" x14ac:dyDescent="0.25">
      <c r="A213" s="136">
        <f t="shared" si="8"/>
        <v>203</v>
      </c>
      <c r="B213" s="182" t="s">
        <v>255</v>
      </c>
      <c r="C213" s="171" t="s">
        <v>431</v>
      </c>
      <c r="D213" s="233">
        <v>6</v>
      </c>
      <c r="E213" s="254">
        <v>7.407407407407407E-4</v>
      </c>
      <c r="F213" s="229">
        <f t="shared" si="9"/>
        <v>203</v>
      </c>
      <c r="H213" s="31"/>
      <c r="I213" s="31"/>
      <c r="J213" s="31"/>
      <c r="K213" s="31"/>
      <c r="L213" s="31"/>
    </row>
    <row r="214" spans="1:12" s="29" customFormat="1" x14ac:dyDescent="0.25">
      <c r="A214" s="136">
        <f t="shared" si="8"/>
        <v>204</v>
      </c>
      <c r="B214" s="185" t="s">
        <v>226</v>
      </c>
      <c r="C214" s="163" t="s">
        <v>437</v>
      </c>
      <c r="D214" s="233">
        <v>5</v>
      </c>
      <c r="E214" s="254">
        <v>1.8518518518518518E-4</v>
      </c>
      <c r="F214" s="229">
        <f t="shared" si="9"/>
        <v>204</v>
      </c>
      <c r="H214" s="31"/>
      <c r="I214" s="31"/>
      <c r="J214" s="31"/>
      <c r="K214" s="31"/>
      <c r="L214" s="31"/>
    </row>
    <row r="215" spans="1:12" s="29" customFormat="1" x14ac:dyDescent="0.25">
      <c r="A215" s="136">
        <f t="shared" si="8"/>
        <v>205</v>
      </c>
      <c r="B215" s="189" t="s">
        <v>155</v>
      </c>
      <c r="C215" s="163" t="s">
        <v>417</v>
      </c>
      <c r="D215" s="233">
        <v>5</v>
      </c>
      <c r="E215" s="254">
        <v>2.7777777777777778E-4</v>
      </c>
      <c r="F215" s="229">
        <f t="shared" si="9"/>
        <v>205</v>
      </c>
      <c r="H215" s="31"/>
      <c r="I215" s="31"/>
      <c r="J215" s="31"/>
      <c r="K215" s="31"/>
      <c r="L215" s="31"/>
    </row>
    <row r="216" spans="1:12" s="29" customFormat="1" x14ac:dyDescent="0.25">
      <c r="A216" s="136">
        <f t="shared" si="8"/>
        <v>206</v>
      </c>
      <c r="B216" s="189" t="s">
        <v>207</v>
      </c>
      <c r="C216" s="163" t="s">
        <v>414</v>
      </c>
      <c r="D216" s="233">
        <v>5</v>
      </c>
      <c r="E216" s="254">
        <v>3.4722222222222224E-4</v>
      </c>
      <c r="F216" s="229">
        <f t="shared" si="9"/>
        <v>206</v>
      </c>
      <c r="H216" s="31"/>
      <c r="I216" s="31"/>
      <c r="J216" s="31"/>
      <c r="K216" s="31"/>
      <c r="L216" s="31"/>
    </row>
    <row r="217" spans="1:12" s="29" customFormat="1" x14ac:dyDescent="0.25">
      <c r="A217" s="136">
        <f t="shared" si="8"/>
        <v>207</v>
      </c>
      <c r="B217" s="189" t="s">
        <v>348</v>
      </c>
      <c r="C217" s="164" t="s">
        <v>381</v>
      </c>
      <c r="D217" s="233">
        <v>5</v>
      </c>
      <c r="E217" s="254">
        <v>3.4722222222222224E-4</v>
      </c>
      <c r="F217" s="229">
        <v>206</v>
      </c>
      <c r="H217" s="31"/>
      <c r="I217" s="31"/>
      <c r="J217" s="31"/>
      <c r="K217" s="31"/>
      <c r="L217" s="31"/>
    </row>
    <row r="218" spans="1:12" s="29" customFormat="1" x14ac:dyDescent="0.25">
      <c r="A218" s="136">
        <f t="shared" si="8"/>
        <v>208</v>
      </c>
      <c r="B218" s="182" t="s">
        <v>289</v>
      </c>
      <c r="C218" s="164" t="s">
        <v>427</v>
      </c>
      <c r="D218" s="233">
        <v>5</v>
      </c>
      <c r="E218" s="254">
        <v>5.3240740740740744E-4</v>
      </c>
      <c r="F218" s="229">
        <v>208</v>
      </c>
      <c r="H218" s="31"/>
      <c r="I218" s="31"/>
      <c r="J218" s="31"/>
      <c r="K218" s="31"/>
      <c r="L218" s="31"/>
    </row>
    <row r="219" spans="1:12" s="29" customFormat="1" x14ac:dyDescent="0.25">
      <c r="A219" s="136">
        <f t="shared" si="8"/>
        <v>209</v>
      </c>
      <c r="B219" s="182" t="s">
        <v>288</v>
      </c>
      <c r="C219" s="164" t="s">
        <v>427</v>
      </c>
      <c r="D219" s="233">
        <v>4</v>
      </c>
      <c r="E219" s="254">
        <v>3.1250000000000001E-4</v>
      </c>
      <c r="F219" s="229">
        <f t="shared" si="9"/>
        <v>209</v>
      </c>
      <c r="H219" s="31"/>
      <c r="I219" s="31"/>
      <c r="J219" s="31"/>
      <c r="K219" s="31"/>
      <c r="L219" s="31"/>
    </row>
    <row r="220" spans="1:12" s="29" customFormat="1" x14ac:dyDescent="0.25">
      <c r="A220" s="136">
        <f t="shared" si="8"/>
        <v>210</v>
      </c>
      <c r="B220" s="195" t="s">
        <v>361</v>
      </c>
      <c r="C220" s="164" t="s">
        <v>422</v>
      </c>
      <c r="D220" s="233">
        <v>4</v>
      </c>
      <c r="E220" s="254">
        <v>4.6296296296296293E-4</v>
      </c>
      <c r="F220" s="229">
        <f t="shared" si="9"/>
        <v>210</v>
      </c>
      <c r="H220" s="31"/>
      <c r="I220" s="31"/>
      <c r="J220" s="31"/>
      <c r="K220" s="31"/>
      <c r="L220" s="31"/>
    </row>
    <row r="221" spans="1:12" s="29" customFormat="1" x14ac:dyDescent="0.25">
      <c r="A221" s="136">
        <f t="shared" si="8"/>
        <v>211</v>
      </c>
      <c r="B221" s="189" t="s">
        <v>143</v>
      </c>
      <c r="C221" s="163" t="s">
        <v>432</v>
      </c>
      <c r="D221" s="233">
        <v>4</v>
      </c>
      <c r="E221" s="254">
        <v>4.8611111111111104E-4</v>
      </c>
      <c r="F221" s="229">
        <f t="shared" si="9"/>
        <v>211</v>
      </c>
      <c r="H221" s="31"/>
      <c r="I221" s="31"/>
      <c r="J221" s="31"/>
      <c r="K221" s="31"/>
      <c r="L221" s="31"/>
    </row>
    <row r="222" spans="1:12" s="29" customFormat="1" x14ac:dyDescent="0.25">
      <c r="A222" s="136">
        <f t="shared" si="8"/>
        <v>212</v>
      </c>
      <c r="B222" s="185" t="s">
        <v>304</v>
      </c>
      <c r="C222" s="165" t="s">
        <v>429</v>
      </c>
      <c r="D222" s="233">
        <v>4</v>
      </c>
      <c r="E222" s="254">
        <v>4.9768518518518521E-4</v>
      </c>
      <c r="F222" s="229">
        <f t="shared" si="9"/>
        <v>212</v>
      </c>
      <c r="H222" s="31"/>
      <c r="I222" s="31"/>
      <c r="J222" s="31"/>
      <c r="K222" s="31"/>
      <c r="L222" s="31"/>
    </row>
    <row r="223" spans="1:12" s="29" customFormat="1" x14ac:dyDescent="0.25">
      <c r="A223" s="136">
        <f t="shared" si="8"/>
        <v>213</v>
      </c>
      <c r="B223" s="211" t="s">
        <v>364</v>
      </c>
      <c r="C223" s="163" t="s">
        <v>437</v>
      </c>
      <c r="D223" s="233">
        <v>3</v>
      </c>
      <c r="E223" s="254">
        <v>4.3981481481481481E-4</v>
      </c>
      <c r="F223" s="229">
        <f t="shared" si="9"/>
        <v>213</v>
      </c>
      <c r="H223" s="31"/>
      <c r="I223" s="31"/>
      <c r="J223" s="31"/>
      <c r="K223" s="31"/>
      <c r="L223" s="31"/>
    </row>
    <row r="224" spans="1:12" s="29" customFormat="1" x14ac:dyDescent="0.25">
      <c r="A224" s="136">
        <f t="shared" si="8"/>
        <v>214</v>
      </c>
      <c r="B224" s="182" t="s">
        <v>353</v>
      </c>
      <c r="C224" s="163" t="s">
        <v>430</v>
      </c>
      <c r="D224" s="233">
        <v>2</v>
      </c>
      <c r="E224" s="254">
        <v>1.0416666666666667E-4</v>
      </c>
      <c r="F224" s="229">
        <f t="shared" si="9"/>
        <v>214</v>
      </c>
      <c r="H224" s="31"/>
      <c r="I224" s="31"/>
      <c r="J224" s="31"/>
      <c r="K224" s="31"/>
      <c r="L224" s="31"/>
    </row>
    <row r="225" spans="1:12" s="29" customFormat="1" x14ac:dyDescent="0.25">
      <c r="A225" s="136">
        <f t="shared" si="8"/>
        <v>215</v>
      </c>
      <c r="B225" s="189" t="s">
        <v>234</v>
      </c>
      <c r="C225" s="163" t="s">
        <v>425</v>
      </c>
      <c r="D225" s="233">
        <v>2</v>
      </c>
      <c r="E225" s="254">
        <v>1.6203703703703703E-4</v>
      </c>
      <c r="F225" s="229">
        <f t="shared" si="9"/>
        <v>215</v>
      </c>
      <c r="H225" s="31"/>
      <c r="I225" s="31"/>
      <c r="J225" s="31"/>
      <c r="K225" s="31"/>
      <c r="L225" s="31"/>
    </row>
    <row r="226" spans="1:12" s="29" customFormat="1" x14ac:dyDescent="0.25">
      <c r="A226" s="136">
        <f t="shared" si="8"/>
        <v>216</v>
      </c>
      <c r="B226" s="189" t="s">
        <v>142</v>
      </c>
      <c r="C226" s="163" t="s">
        <v>432</v>
      </c>
      <c r="D226" s="233">
        <v>2</v>
      </c>
      <c r="E226" s="254">
        <v>3.4722222222222224E-4</v>
      </c>
      <c r="F226" s="229">
        <f t="shared" si="9"/>
        <v>216</v>
      </c>
      <c r="H226" s="31"/>
      <c r="I226" s="31"/>
      <c r="J226" s="31"/>
      <c r="K226" s="31"/>
      <c r="L226" s="31"/>
    </row>
    <row r="227" spans="1:12" s="29" customFormat="1" x14ac:dyDescent="0.25">
      <c r="A227" s="136">
        <f t="shared" si="8"/>
        <v>217</v>
      </c>
      <c r="B227" s="189" t="s">
        <v>233</v>
      </c>
      <c r="C227" s="163" t="s">
        <v>425</v>
      </c>
      <c r="D227" s="233">
        <v>1</v>
      </c>
      <c r="E227" s="254">
        <v>1.8518518518518518E-4</v>
      </c>
      <c r="F227" s="229">
        <v>217</v>
      </c>
      <c r="H227" s="31"/>
      <c r="I227" s="31"/>
      <c r="J227" s="31"/>
      <c r="K227" s="31"/>
      <c r="L227" s="31"/>
    </row>
    <row r="228" spans="1:12" s="29" customFormat="1" x14ac:dyDescent="0.25">
      <c r="A228" s="136">
        <f t="shared" si="8"/>
        <v>218</v>
      </c>
      <c r="B228" s="185" t="s">
        <v>169</v>
      </c>
      <c r="C228" s="164" t="s">
        <v>433</v>
      </c>
      <c r="D228" s="233">
        <v>1</v>
      </c>
      <c r="E228" s="254">
        <v>3.0092592592592595E-4</v>
      </c>
      <c r="F228" s="229">
        <v>218</v>
      </c>
      <c r="H228" s="31"/>
      <c r="I228" s="31"/>
      <c r="J228" s="31"/>
      <c r="K228" s="31"/>
      <c r="L228" s="31"/>
    </row>
    <row r="229" spans="1:12" s="29" customFormat="1" x14ac:dyDescent="0.25">
      <c r="A229" s="136">
        <f t="shared" si="8"/>
        <v>219</v>
      </c>
      <c r="B229" s="182" t="s">
        <v>294</v>
      </c>
      <c r="C229" s="163" t="s">
        <v>415</v>
      </c>
      <c r="D229" s="233">
        <v>1</v>
      </c>
      <c r="E229" s="254">
        <v>3.5879629629629635E-4</v>
      </c>
      <c r="F229" s="229">
        <f t="shared" si="9"/>
        <v>219</v>
      </c>
      <c r="H229" s="31"/>
      <c r="I229" s="31"/>
      <c r="J229" s="31"/>
      <c r="K229" s="31"/>
      <c r="L229" s="31"/>
    </row>
    <row r="230" spans="1:12" s="29" customFormat="1" x14ac:dyDescent="0.25">
      <c r="A230" s="136">
        <f t="shared" si="8"/>
        <v>220</v>
      </c>
      <c r="B230" s="185" t="s">
        <v>168</v>
      </c>
      <c r="C230" s="164" t="s">
        <v>433</v>
      </c>
      <c r="D230" s="233">
        <v>0</v>
      </c>
      <c r="E230" s="254">
        <v>2.3148148148148147E-5</v>
      </c>
      <c r="F230" s="229">
        <f t="shared" si="9"/>
        <v>220</v>
      </c>
      <c r="H230" s="31"/>
      <c r="I230" s="31"/>
      <c r="J230" s="31"/>
      <c r="K230" s="31"/>
      <c r="L230" s="31"/>
    </row>
    <row r="231" spans="1:12" s="29" customFormat="1" x14ac:dyDescent="0.25">
      <c r="A231" s="136">
        <f t="shared" si="8"/>
        <v>221</v>
      </c>
      <c r="B231" s="303" t="s">
        <v>212</v>
      </c>
      <c r="C231" s="163" t="s">
        <v>414</v>
      </c>
      <c r="D231" s="233">
        <v>0</v>
      </c>
      <c r="E231" s="254">
        <v>1.5046296296296297E-4</v>
      </c>
      <c r="F231" s="229">
        <v>221</v>
      </c>
      <c r="H231" s="31"/>
      <c r="I231" s="31"/>
      <c r="J231" s="31"/>
      <c r="K231" s="31"/>
      <c r="L231" s="31"/>
    </row>
    <row r="232" spans="1:12" s="29" customFormat="1" x14ac:dyDescent="0.25">
      <c r="A232" s="136">
        <f t="shared" si="8"/>
        <v>222</v>
      </c>
      <c r="B232" s="189" t="s">
        <v>232</v>
      </c>
      <c r="C232" s="163" t="s">
        <v>425</v>
      </c>
      <c r="D232" s="233">
        <v>0</v>
      </c>
      <c r="E232" s="254">
        <v>2.3148148148148146E-4</v>
      </c>
      <c r="F232" s="229">
        <v>222</v>
      </c>
      <c r="H232" s="31"/>
      <c r="I232" s="31"/>
      <c r="J232" s="31"/>
      <c r="K232" s="31"/>
      <c r="L232" s="31"/>
    </row>
    <row r="233" spans="1:12" s="29" customFormat="1" x14ac:dyDescent="0.25">
      <c r="A233" s="136">
        <f t="shared" si="8"/>
        <v>223</v>
      </c>
      <c r="B233" s="185" t="s">
        <v>228</v>
      </c>
      <c r="C233" s="163" t="s">
        <v>437</v>
      </c>
      <c r="D233" s="233">
        <v>0</v>
      </c>
      <c r="E233" s="254">
        <v>2.6620370370370372E-4</v>
      </c>
      <c r="F233" s="229">
        <v>223</v>
      </c>
      <c r="H233" s="31"/>
      <c r="I233" s="31"/>
      <c r="J233" s="31"/>
      <c r="K233" s="31"/>
      <c r="L233" s="31"/>
    </row>
    <row r="234" spans="1:12" s="29" customFormat="1" x14ac:dyDescent="0.25">
      <c r="A234" s="136">
        <f t="shared" si="8"/>
        <v>224</v>
      </c>
      <c r="B234" s="182" t="s">
        <v>215</v>
      </c>
      <c r="C234" s="163" t="s">
        <v>426</v>
      </c>
      <c r="D234" s="233">
        <v>0</v>
      </c>
      <c r="E234" s="254">
        <v>4.3981481481481481E-4</v>
      </c>
      <c r="F234" s="229">
        <v>224</v>
      </c>
      <c r="H234" s="31"/>
      <c r="I234" s="31"/>
      <c r="J234" s="31"/>
      <c r="K234" s="31"/>
      <c r="L234" s="31"/>
    </row>
    <row r="235" spans="1:12" s="29" customFormat="1" x14ac:dyDescent="0.25">
      <c r="A235" s="136">
        <f t="shared" si="8"/>
        <v>225</v>
      </c>
      <c r="B235" s="305" t="s">
        <v>172</v>
      </c>
      <c r="C235" s="163" t="s">
        <v>442</v>
      </c>
      <c r="D235" s="233">
        <v>9</v>
      </c>
      <c r="E235" s="254">
        <v>6.018518518518519E-4</v>
      </c>
      <c r="F235" s="229" t="s">
        <v>452</v>
      </c>
      <c r="H235" s="31"/>
      <c r="I235" s="31"/>
      <c r="J235" s="31"/>
      <c r="K235" s="31"/>
      <c r="L235" s="31"/>
    </row>
    <row r="236" spans="1:12" x14ac:dyDescent="0.25">
      <c r="A236" s="136">
        <f t="shared" si="8"/>
        <v>226</v>
      </c>
      <c r="B236" s="305" t="s">
        <v>173</v>
      </c>
      <c r="C236" s="163" t="s">
        <v>442</v>
      </c>
      <c r="D236" s="233">
        <v>9</v>
      </c>
      <c r="E236" s="254">
        <v>4.8611111111111104E-4</v>
      </c>
      <c r="F236" s="229" t="s">
        <v>452</v>
      </c>
    </row>
    <row r="237" spans="1:12" x14ac:dyDescent="0.25">
      <c r="A237" s="136">
        <f t="shared" si="8"/>
        <v>227</v>
      </c>
      <c r="B237" s="305" t="s">
        <v>174</v>
      </c>
      <c r="C237" s="163" t="s">
        <v>442</v>
      </c>
      <c r="D237" s="233"/>
      <c r="E237" s="254"/>
      <c r="F237" s="229"/>
    </row>
    <row r="238" spans="1:12" x14ac:dyDescent="0.25">
      <c r="A238" s="136">
        <f t="shared" si="8"/>
        <v>228</v>
      </c>
      <c r="B238" s="305" t="s">
        <v>175</v>
      </c>
      <c r="C238" s="163" t="s">
        <v>442</v>
      </c>
      <c r="D238" s="233">
        <v>5</v>
      </c>
      <c r="E238" s="254">
        <v>4.3981481481481481E-4</v>
      </c>
      <c r="F238" s="229" t="s">
        <v>452</v>
      </c>
    </row>
    <row r="239" spans="1:12" x14ac:dyDescent="0.25">
      <c r="A239" s="136">
        <f t="shared" si="8"/>
        <v>229</v>
      </c>
      <c r="B239" s="305" t="s">
        <v>176</v>
      </c>
      <c r="C239" s="163" t="s">
        <v>442</v>
      </c>
      <c r="D239" s="233">
        <v>3</v>
      </c>
      <c r="E239" s="254">
        <v>3.3564814814814812E-4</v>
      </c>
      <c r="F239" s="229" t="s">
        <v>452</v>
      </c>
    </row>
    <row r="240" spans="1:12" x14ac:dyDescent="0.25">
      <c r="A240" s="136">
        <f t="shared" si="8"/>
        <v>230</v>
      </c>
      <c r="B240" s="305" t="s">
        <v>177</v>
      </c>
      <c r="C240" s="163" t="s">
        <v>442</v>
      </c>
      <c r="D240" s="233">
        <v>14</v>
      </c>
      <c r="E240" s="254">
        <v>8.6805555555555551E-4</v>
      </c>
      <c r="F240" s="229" t="s">
        <v>452</v>
      </c>
    </row>
    <row r="241" spans="1:8" x14ac:dyDescent="0.25">
      <c r="A241" s="136">
        <f t="shared" si="8"/>
        <v>231</v>
      </c>
      <c r="B241" s="305" t="s">
        <v>178</v>
      </c>
      <c r="C241" s="163" t="s">
        <v>442</v>
      </c>
      <c r="D241" s="233">
        <v>7</v>
      </c>
      <c r="E241" s="254">
        <v>4.8611111111111104E-4</v>
      </c>
      <c r="F241" s="229" t="s">
        <v>452</v>
      </c>
    </row>
    <row r="242" spans="1:8" x14ac:dyDescent="0.25">
      <c r="A242" s="136">
        <f t="shared" si="8"/>
        <v>232</v>
      </c>
      <c r="B242" s="305" t="s">
        <v>179</v>
      </c>
      <c r="C242" s="163" t="s">
        <v>442</v>
      </c>
      <c r="D242" s="233">
        <v>6</v>
      </c>
      <c r="E242" s="254">
        <v>4.3981481481481481E-4</v>
      </c>
      <c r="F242" s="229" t="s">
        <v>452</v>
      </c>
    </row>
    <row r="243" spans="1:8" x14ac:dyDescent="0.25">
      <c r="A243" s="136">
        <f t="shared" si="8"/>
        <v>233</v>
      </c>
      <c r="B243" s="395" t="s">
        <v>401</v>
      </c>
      <c r="C243" s="396" t="s">
        <v>443</v>
      </c>
      <c r="D243" s="233">
        <v>12</v>
      </c>
      <c r="E243" s="254">
        <v>8.1018518518518516E-4</v>
      </c>
      <c r="F243" s="229" t="s">
        <v>452</v>
      </c>
    </row>
    <row r="244" spans="1:8" x14ac:dyDescent="0.25">
      <c r="A244" s="136">
        <f t="shared" si="8"/>
        <v>234</v>
      </c>
      <c r="B244" s="397" t="s">
        <v>402</v>
      </c>
      <c r="C244" s="396" t="s">
        <v>443</v>
      </c>
      <c r="D244" s="233">
        <v>0</v>
      </c>
      <c r="E244" s="254">
        <v>2.0833333333333335E-4</v>
      </c>
      <c r="F244" s="229" t="s">
        <v>452</v>
      </c>
    </row>
    <row r="245" spans="1:8" x14ac:dyDescent="0.25">
      <c r="A245" s="136">
        <f t="shared" si="8"/>
        <v>235</v>
      </c>
      <c r="B245" s="398" t="s">
        <v>403</v>
      </c>
      <c r="C245" s="396" t="s">
        <v>443</v>
      </c>
      <c r="D245" s="233">
        <v>7</v>
      </c>
      <c r="E245" s="254">
        <v>3.5879629629629635E-4</v>
      </c>
      <c r="F245" s="229" t="s">
        <v>452</v>
      </c>
    </row>
    <row r="246" spans="1:8" x14ac:dyDescent="0.25">
      <c r="A246" s="136">
        <f t="shared" si="8"/>
        <v>236</v>
      </c>
      <c r="B246" s="395" t="s">
        <v>404</v>
      </c>
      <c r="C246" s="396" t="s">
        <v>443</v>
      </c>
      <c r="D246" s="233">
        <v>14</v>
      </c>
      <c r="E246" s="254">
        <v>8.1018518518518516E-4</v>
      </c>
      <c r="F246" s="229" t="s">
        <v>452</v>
      </c>
    </row>
    <row r="247" spans="1:8" x14ac:dyDescent="0.25">
      <c r="A247" s="136">
        <f t="shared" si="8"/>
        <v>237</v>
      </c>
      <c r="B247" s="399" t="s">
        <v>405</v>
      </c>
      <c r="C247" s="396" t="s">
        <v>443</v>
      </c>
      <c r="D247" s="233">
        <v>27</v>
      </c>
      <c r="E247" s="254">
        <v>1.8171296296296297E-3</v>
      </c>
      <c r="F247" s="229" t="s">
        <v>452</v>
      </c>
    </row>
    <row r="248" spans="1:8" x14ac:dyDescent="0.25">
      <c r="A248" s="136">
        <f t="shared" si="8"/>
        <v>238</v>
      </c>
      <c r="B248" s="395" t="s">
        <v>406</v>
      </c>
      <c r="C248" s="396" t="s">
        <v>443</v>
      </c>
      <c r="D248" s="233">
        <v>5</v>
      </c>
      <c r="E248" s="254">
        <v>4.6296296296296293E-4</v>
      </c>
      <c r="F248" s="229" t="s">
        <v>452</v>
      </c>
    </row>
    <row r="249" spans="1:8" x14ac:dyDescent="0.25">
      <c r="A249" s="136">
        <f t="shared" si="8"/>
        <v>239</v>
      </c>
      <c r="B249" s="395" t="s">
        <v>407</v>
      </c>
      <c r="C249" s="396" t="s">
        <v>443</v>
      </c>
      <c r="D249" s="233">
        <v>16</v>
      </c>
      <c r="E249" s="254">
        <v>8.7962962962962962E-4</v>
      </c>
      <c r="F249" s="229" t="s">
        <v>452</v>
      </c>
    </row>
    <row r="250" spans="1:8" x14ac:dyDescent="0.25">
      <c r="A250" s="136">
        <f t="shared" si="8"/>
        <v>240</v>
      </c>
      <c r="B250" s="400" t="s">
        <v>408</v>
      </c>
      <c r="C250" s="396" t="s">
        <v>443</v>
      </c>
      <c r="D250" s="401">
        <v>4</v>
      </c>
      <c r="E250" s="402">
        <v>4.3981481481481481E-4</v>
      </c>
      <c r="F250" s="229" t="s">
        <v>452</v>
      </c>
    </row>
    <row r="251" spans="1:8" x14ac:dyDescent="0.25">
      <c r="B251" s="31"/>
      <c r="C251" s="31"/>
      <c r="D251" s="234"/>
      <c r="E251" s="255"/>
    </row>
    <row r="252" spans="1:8" x14ac:dyDescent="0.25">
      <c r="B252" s="31"/>
      <c r="C252" s="31"/>
      <c r="D252" s="234"/>
      <c r="E252" s="255"/>
    </row>
    <row r="253" spans="1:8" ht="21" x14ac:dyDescent="0.4">
      <c r="A253" s="166" t="s">
        <v>115</v>
      </c>
      <c r="B253" s="167"/>
      <c r="C253" s="167"/>
      <c r="D253" s="235" t="s">
        <v>451</v>
      </c>
      <c r="E253" s="256"/>
      <c r="F253" s="231"/>
      <c r="G253" s="169"/>
      <c r="H253" s="168"/>
    </row>
    <row r="254" spans="1:8" x14ac:dyDescent="0.25">
      <c r="B254" s="31"/>
      <c r="C254" s="31"/>
      <c r="D254" s="234"/>
      <c r="E254" s="255"/>
    </row>
    <row r="255" spans="1:8" x14ac:dyDescent="0.25">
      <c r="B255" s="31"/>
      <c r="C255" s="31"/>
      <c r="D255" s="234"/>
      <c r="E255" s="255"/>
    </row>
    <row r="256" spans="1:8" x14ac:dyDescent="0.25">
      <c r="B256" s="31"/>
      <c r="C256" s="31"/>
      <c r="D256" s="234"/>
      <c r="E256" s="255"/>
    </row>
    <row r="257" spans="2:5" x14ac:dyDescent="0.25">
      <c r="B257" s="31"/>
      <c r="C257" s="31"/>
      <c r="D257" s="234"/>
      <c r="E257" s="255"/>
    </row>
    <row r="258" spans="2:5" x14ac:dyDescent="0.25">
      <c r="B258" s="31"/>
      <c r="C258" s="31"/>
      <c r="D258" s="234"/>
      <c r="E258" s="255"/>
    </row>
    <row r="259" spans="2:5" ht="17.399999999999999" x14ac:dyDescent="0.25">
      <c r="B259" s="123"/>
      <c r="C259" s="161"/>
      <c r="D259" s="236"/>
      <c r="E259" s="257"/>
    </row>
  </sheetData>
  <sortState ref="B225:F229">
    <sortCondition ref="E225:E229"/>
  </sortState>
  <mergeCells count="6">
    <mergeCell ref="A5:F5"/>
    <mergeCell ref="A6:F6"/>
    <mergeCell ref="A9:A10"/>
    <mergeCell ref="B9:B10"/>
    <mergeCell ref="C9:C10"/>
    <mergeCell ref="D9:F9"/>
  </mergeCells>
  <conditionalFormatting sqref="E260:E1048576 E1:E4 E7:E10">
    <cfRule type="duplicateValues" dxfId="51" priority="294"/>
  </conditionalFormatting>
  <conditionalFormatting sqref="E11:E17">
    <cfRule type="top10" dxfId="50" priority="93" percent="1" rank="1"/>
  </conditionalFormatting>
  <conditionalFormatting sqref="E18:E25">
    <cfRule type="top10" dxfId="49" priority="92" percent="1" rank="1"/>
  </conditionalFormatting>
  <conditionalFormatting sqref="E26">
    <cfRule type="top10" dxfId="48" priority="91" percent="1" rank="1"/>
  </conditionalFormatting>
  <conditionalFormatting sqref="E35:E40">
    <cfRule type="top10" dxfId="47" priority="90" percent="1" rank="1"/>
  </conditionalFormatting>
  <conditionalFormatting sqref="E107:E112">
    <cfRule type="top10" dxfId="46" priority="81" percent="1" rank="1"/>
  </conditionalFormatting>
  <conditionalFormatting sqref="E123:E128">
    <cfRule type="top10" dxfId="45" priority="78" percent="1" rank="1"/>
  </conditionalFormatting>
  <conditionalFormatting sqref="E129:E130">
    <cfRule type="top10" dxfId="44" priority="77" percent="1" rank="1"/>
  </conditionalFormatting>
  <conditionalFormatting sqref="E129:E130">
    <cfRule type="top10" dxfId="43" priority="76" percent="1" rank="1"/>
  </conditionalFormatting>
  <conditionalFormatting sqref="E182">
    <cfRule type="top10" dxfId="42" priority="66" percent="1" rank="1"/>
  </conditionalFormatting>
  <conditionalFormatting sqref="E182">
    <cfRule type="top10" dxfId="41" priority="65" percent="1" rank="1"/>
  </conditionalFormatting>
  <conditionalFormatting sqref="E195">
    <cfRule type="top10" dxfId="40" priority="55" percent="1" rank="1"/>
  </conditionalFormatting>
  <conditionalFormatting sqref="E195">
    <cfRule type="top10" dxfId="39" priority="54" percent="1" rank="1"/>
  </conditionalFormatting>
  <conditionalFormatting sqref="E195">
    <cfRule type="top10" dxfId="38" priority="53" percent="1" rank="1"/>
  </conditionalFormatting>
  <conditionalFormatting sqref="E195">
    <cfRule type="top10" dxfId="37" priority="52" percent="1" rank="1"/>
  </conditionalFormatting>
  <conditionalFormatting sqref="E195">
    <cfRule type="top10" dxfId="36" priority="51" percent="1" rank="1"/>
  </conditionalFormatting>
  <conditionalFormatting sqref="E195">
    <cfRule type="top10" dxfId="35" priority="56" percent="1" rank="1"/>
  </conditionalFormatting>
  <conditionalFormatting sqref="E195">
    <cfRule type="top10" dxfId="34" priority="57" percent="1" rank="1"/>
  </conditionalFormatting>
  <conditionalFormatting sqref="E204:E211">
    <cfRule type="top10" dxfId="33" priority="48" percent="1" rank="1"/>
  </conditionalFormatting>
  <conditionalFormatting sqref="E204:E211">
    <cfRule type="top10" dxfId="32" priority="47" percent="1" rank="1"/>
  </conditionalFormatting>
  <conditionalFormatting sqref="E41:E42">
    <cfRule type="top10" dxfId="31" priority="300" percent="1" rank="1"/>
  </conditionalFormatting>
  <conditionalFormatting sqref="E113:E114">
    <cfRule type="top10" dxfId="30" priority="318" percent="1" rank="1"/>
  </conditionalFormatting>
  <conditionalFormatting sqref="E179:E181">
    <cfRule type="top10" dxfId="29" priority="330" percent="1" rank="1"/>
  </conditionalFormatting>
  <conditionalFormatting sqref="E183:E186">
    <cfRule type="top10" dxfId="28" priority="333" percent="1" rank="1"/>
  </conditionalFormatting>
  <conditionalFormatting sqref="E196:E203">
    <cfRule type="top10" dxfId="27" priority="336" percent="1" rank="1"/>
  </conditionalFormatting>
  <conditionalFormatting sqref="E212:E218">
    <cfRule type="top10" dxfId="26" priority="339" percent="1" rank="1"/>
  </conditionalFormatting>
  <conditionalFormatting sqref="E259">
    <cfRule type="top10" dxfId="25" priority="354" percent="1" rank="1"/>
  </conditionalFormatting>
  <conditionalFormatting sqref="E43:E50">
    <cfRule type="top10" dxfId="24" priority="25" percent="1" rank="1"/>
  </conditionalFormatting>
  <conditionalFormatting sqref="E51:E58">
    <cfRule type="top10" dxfId="23" priority="24" percent="1" rank="1"/>
  </conditionalFormatting>
  <conditionalFormatting sqref="E59:E66">
    <cfRule type="top10" dxfId="22" priority="23" percent="1" rank="1"/>
  </conditionalFormatting>
  <conditionalFormatting sqref="E67:E74">
    <cfRule type="top10" dxfId="21" priority="22" percent="1" rank="1"/>
  </conditionalFormatting>
  <conditionalFormatting sqref="E75:E82">
    <cfRule type="top10" dxfId="20" priority="21" percent="1" rank="1"/>
  </conditionalFormatting>
  <conditionalFormatting sqref="E83:E90">
    <cfRule type="top10" dxfId="19" priority="20" percent="1" rank="1"/>
  </conditionalFormatting>
  <conditionalFormatting sqref="E91:E98">
    <cfRule type="top10" dxfId="18" priority="19" percent="1" rank="1"/>
  </conditionalFormatting>
  <conditionalFormatting sqref="E99:E106">
    <cfRule type="top10" dxfId="17" priority="18" percent="1" rank="1"/>
  </conditionalFormatting>
  <conditionalFormatting sqref="E115:E122">
    <cfRule type="top10" dxfId="16" priority="17" percent="1" rank="1"/>
  </conditionalFormatting>
  <conditionalFormatting sqref="E115:E122">
    <cfRule type="top10" dxfId="15" priority="16" percent="1" rank="1"/>
  </conditionalFormatting>
  <conditionalFormatting sqref="E147:E154">
    <cfRule type="top10" dxfId="14" priority="15" percent="1" rank="1"/>
  </conditionalFormatting>
  <conditionalFormatting sqref="E219:E226">
    <cfRule type="top10" dxfId="13" priority="14" percent="1" rank="1"/>
  </conditionalFormatting>
  <conditionalFormatting sqref="E243:E250">
    <cfRule type="top10" dxfId="12" priority="13" percent="1" rank="1"/>
  </conditionalFormatting>
  <conditionalFormatting sqref="E131:E138">
    <cfRule type="top10" dxfId="11" priority="12" percent="1" rank="1"/>
  </conditionalFormatting>
  <conditionalFormatting sqref="E139:E146">
    <cfRule type="top10" dxfId="10" priority="11" percent="1" rank="1"/>
  </conditionalFormatting>
  <conditionalFormatting sqref="E155:E162">
    <cfRule type="top10" dxfId="9" priority="10" percent="1" rank="1"/>
  </conditionalFormatting>
  <conditionalFormatting sqref="E163:E170">
    <cfRule type="top10" dxfId="8" priority="7" percent="1" rank="1"/>
  </conditionalFormatting>
  <conditionalFormatting sqref="E163:E170">
    <cfRule type="top10" dxfId="7" priority="6" percent="1" rank="1"/>
  </conditionalFormatting>
  <conditionalFormatting sqref="E163:E170">
    <cfRule type="top10" dxfId="6" priority="8" percent="1" rank="1"/>
  </conditionalFormatting>
  <conditionalFormatting sqref="E163:E170">
    <cfRule type="top10" dxfId="5" priority="9" percent="1" rank="1"/>
  </conditionalFormatting>
  <conditionalFormatting sqref="E171:E178">
    <cfRule type="top10" dxfId="4" priority="5" percent="1" rank="1"/>
  </conditionalFormatting>
  <conditionalFormatting sqref="E187:E194">
    <cfRule type="top10" dxfId="3" priority="4" percent="1" rank="1"/>
  </conditionalFormatting>
  <conditionalFormatting sqref="E227:E234">
    <cfRule type="top10" dxfId="2" priority="3" percent="1" rank="1"/>
  </conditionalFormatting>
  <conditionalFormatting sqref="E235:E242">
    <cfRule type="top10" dxfId="1" priority="2" percent="1" rank="1"/>
  </conditionalFormatting>
  <conditionalFormatting sqref="E27:E34">
    <cfRule type="top10" dxfId="0" priority="1" percent="1" rank="1"/>
  </conditionalFormatting>
  <printOptions horizontalCentered="1"/>
  <pageMargins left="0.39370078740157483" right="0" top="0.39370078740157483" bottom="0.19685039370078741" header="0" footer="0"/>
  <pageSetup paperSize="9" scale="76" fitToHeight="0" orientation="portrait" r:id="rId1"/>
  <headerFooter>
    <oddFooter>&amp;R&amp;P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2"/>
  <sheetViews>
    <sheetView view="pageBreakPreview" topLeftCell="A28" zoomScale="80" zoomScaleNormal="90" zoomScaleSheetLayoutView="80" workbookViewId="0">
      <selection activeCell="N37" sqref="N37"/>
    </sheetView>
  </sheetViews>
  <sheetFormatPr defaultColWidth="9.109375" defaultRowHeight="13.2" x14ac:dyDescent="0.25"/>
  <cols>
    <col min="1" max="1" width="5" style="10" customWidth="1"/>
    <col min="2" max="2" width="42.5546875" style="10" customWidth="1"/>
    <col min="3" max="10" width="13" style="10" customWidth="1"/>
    <col min="11" max="12" width="10.33203125" style="10" customWidth="1"/>
    <col min="13" max="13" width="9.109375" style="22"/>
    <col min="14" max="14" width="13.109375" style="22" customWidth="1"/>
    <col min="15" max="16384" width="9.109375" style="22"/>
  </cols>
  <sheetData>
    <row r="1" spans="1:12" ht="23.25" customHeight="1" x14ac:dyDescent="0.25">
      <c r="A1" s="360" t="s">
        <v>27</v>
      </c>
      <c r="B1" s="360"/>
      <c r="C1" s="360"/>
      <c r="D1" s="360"/>
      <c r="E1" s="360"/>
      <c r="F1" s="360"/>
      <c r="G1" s="360"/>
      <c r="H1" s="360"/>
      <c r="I1" s="360"/>
      <c r="J1" s="360"/>
      <c r="K1" s="360"/>
      <c r="L1" s="360"/>
    </row>
    <row r="2" spans="1:12" ht="21" x14ac:dyDescent="0.25">
      <c r="A2" s="23"/>
      <c r="B2" s="23"/>
      <c r="C2" s="24"/>
      <c r="D2" s="24"/>
      <c r="E2" s="24"/>
      <c r="F2" s="24"/>
      <c r="G2" s="24"/>
      <c r="H2" s="25"/>
      <c r="I2" s="26"/>
      <c r="J2" s="26"/>
      <c r="K2" s="26"/>
    </row>
    <row r="3" spans="1:12" ht="15.6" x14ac:dyDescent="0.3">
      <c r="A3" s="27" t="s">
        <v>43</v>
      </c>
      <c r="B3" s="27"/>
      <c r="C3" s="28"/>
      <c r="D3" s="29"/>
      <c r="E3" s="28"/>
      <c r="F3" s="22"/>
      <c r="G3" s="30"/>
      <c r="I3" s="31"/>
      <c r="J3" s="31"/>
      <c r="K3" s="32"/>
      <c r="L3" s="33" t="s">
        <v>6</v>
      </c>
    </row>
    <row r="4" spans="1:12" ht="21.75" customHeight="1" x14ac:dyDescent="0.4">
      <c r="A4" s="361" t="s">
        <v>14</v>
      </c>
      <c r="B4" s="361"/>
      <c r="C4" s="361"/>
      <c r="D4" s="361"/>
      <c r="E4" s="361"/>
      <c r="F4" s="361"/>
      <c r="G4" s="361"/>
      <c r="H4" s="361"/>
      <c r="I4" s="361"/>
      <c r="J4" s="361"/>
      <c r="K4" s="361"/>
      <c r="L4" s="361"/>
    </row>
    <row r="5" spans="1:12" ht="30" customHeight="1" thickBot="1" x14ac:dyDescent="0.3">
      <c r="A5" s="362" t="s">
        <v>39</v>
      </c>
      <c r="B5" s="362"/>
      <c r="C5" s="362"/>
      <c r="D5" s="362"/>
      <c r="E5" s="362"/>
      <c r="F5" s="362"/>
      <c r="G5" s="362"/>
      <c r="H5" s="362"/>
      <c r="I5" s="362"/>
      <c r="J5" s="362"/>
      <c r="K5" s="362"/>
      <c r="L5" s="362"/>
    </row>
    <row r="6" spans="1:12" s="34" customFormat="1" ht="36.6" thickBot="1" x14ac:dyDescent="0.3">
      <c r="A6" s="35" t="s">
        <v>0</v>
      </c>
      <c r="B6" s="36" t="s">
        <v>7</v>
      </c>
      <c r="C6" s="21" t="s">
        <v>8</v>
      </c>
      <c r="D6" s="21" t="s">
        <v>30</v>
      </c>
      <c r="E6" s="21" t="s">
        <v>9</v>
      </c>
      <c r="F6" s="21" t="s">
        <v>15</v>
      </c>
      <c r="G6" s="21" t="s">
        <v>10</v>
      </c>
      <c r="H6" s="21" t="s">
        <v>11</v>
      </c>
      <c r="I6" s="21" t="s">
        <v>28</v>
      </c>
      <c r="J6" s="21" t="s">
        <v>12</v>
      </c>
      <c r="K6" s="20" t="s">
        <v>13</v>
      </c>
      <c r="L6" s="62" t="s">
        <v>2</v>
      </c>
    </row>
    <row r="7" spans="1:12" s="38" customFormat="1" ht="24" customHeight="1" x14ac:dyDescent="0.3">
      <c r="A7" s="64">
        <v>1</v>
      </c>
      <c r="B7" s="57" t="s">
        <v>45</v>
      </c>
      <c r="C7" s="43">
        <v>6</v>
      </c>
      <c r="D7" s="43">
        <v>6</v>
      </c>
      <c r="E7" s="43">
        <v>6</v>
      </c>
      <c r="F7" s="43">
        <v>6</v>
      </c>
      <c r="G7" s="43">
        <v>6</v>
      </c>
      <c r="H7" s="43">
        <v>6</v>
      </c>
      <c r="I7" s="43">
        <v>5</v>
      </c>
      <c r="J7" s="43">
        <v>6</v>
      </c>
      <c r="K7" s="45">
        <f t="shared" ref="K7:K50" si="0">SUM(C7:J7)</f>
        <v>47</v>
      </c>
      <c r="L7" s="65"/>
    </row>
    <row r="8" spans="1:12" s="38" customFormat="1" ht="24" customHeight="1" x14ac:dyDescent="0.3">
      <c r="A8" s="39">
        <v>2</v>
      </c>
      <c r="B8" s="57" t="s">
        <v>46</v>
      </c>
      <c r="C8" s="44">
        <v>9</v>
      </c>
      <c r="D8" s="44">
        <v>7</v>
      </c>
      <c r="E8" s="44">
        <v>7</v>
      </c>
      <c r="F8" s="44">
        <v>7</v>
      </c>
      <c r="G8" s="44">
        <v>6</v>
      </c>
      <c r="H8" s="44">
        <v>6</v>
      </c>
      <c r="I8" s="44">
        <v>6</v>
      </c>
      <c r="J8" s="44">
        <v>7</v>
      </c>
      <c r="K8" s="46">
        <f t="shared" si="0"/>
        <v>55</v>
      </c>
      <c r="L8" s="66"/>
    </row>
    <row r="9" spans="1:12" s="38" customFormat="1" ht="24" customHeight="1" x14ac:dyDescent="0.3">
      <c r="A9" s="39">
        <v>3</v>
      </c>
      <c r="B9" s="57" t="s">
        <v>47</v>
      </c>
      <c r="C9" s="44">
        <v>0</v>
      </c>
      <c r="D9" s="44">
        <v>0</v>
      </c>
      <c r="E9" s="44">
        <v>0</v>
      </c>
      <c r="F9" s="44">
        <v>0</v>
      </c>
      <c r="G9" s="44">
        <v>0</v>
      </c>
      <c r="H9" s="44">
        <v>0</v>
      </c>
      <c r="I9" s="44">
        <v>0</v>
      </c>
      <c r="J9" s="44">
        <v>0</v>
      </c>
      <c r="K9" s="46">
        <f t="shared" si="0"/>
        <v>0</v>
      </c>
      <c r="L9" s="67"/>
    </row>
    <row r="10" spans="1:12" s="38" customFormat="1" ht="24" customHeight="1" x14ac:dyDescent="0.35">
      <c r="A10" s="39">
        <v>4</v>
      </c>
      <c r="B10" s="57" t="s">
        <v>38</v>
      </c>
      <c r="C10" s="44">
        <v>10</v>
      </c>
      <c r="D10" s="44">
        <v>10</v>
      </c>
      <c r="E10" s="44">
        <v>9</v>
      </c>
      <c r="F10" s="44">
        <v>8</v>
      </c>
      <c r="G10" s="44">
        <v>10</v>
      </c>
      <c r="H10" s="44">
        <v>9</v>
      </c>
      <c r="I10" s="44">
        <v>10</v>
      </c>
      <c r="J10" s="44">
        <v>9</v>
      </c>
      <c r="K10" s="46">
        <f t="shared" si="0"/>
        <v>75</v>
      </c>
      <c r="L10" s="68"/>
    </row>
    <row r="11" spans="1:12" s="38" customFormat="1" ht="24" customHeight="1" x14ac:dyDescent="0.3">
      <c r="A11" s="39">
        <v>5</v>
      </c>
      <c r="B11" s="57" t="s">
        <v>48</v>
      </c>
      <c r="C11" s="44">
        <v>5</v>
      </c>
      <c r="D11" s="44">
        <v>4</v>
      </c>
      <c r="E11" s="44">
        <v>2</v>
      </c>
      <c r="F11" s="44">
        <v>2</v>
      </c>
      <c r="G11" s="44">
        <v>4</v>
      </c>
      <c r="H11" s="44">
        <v>4</v>
      </c>
      <c r="I11" s="44">
        <v>4</v>
      </c>
      <c r="J11" s="44">
        <v>3</v>
      </c>
      <c r="K11" s="46">
        <f t="shared" si="0"/>
        <v>28</v>
      </c>
      <c r="L11" s="66"/>
    </row>
    <row r="12" spans="1:12" s="38" customFormat="1" ht="24" customHeight="1" x14ac:dyDescent="0.3">
      <c r="A12" s="39">
        <v>6</v>
      </c>
      <c r="B12" s="57" t="s">
        <v>49</v>
      </c>
      <c r="C12" s="44">
        <v>5</v>
      </c>
      <c r="D12" s="44">
        <v>6</v>
      </c>
      <c r="E12" s="44">
        <v>0</v>
      </c>
      <c r="F12" s="44">
        <v>0</v>
      </c>
      <c r="G12" s="44">
        <v>4</v>
      </c>
      <c r="H12" s="44">
        <v>3</v>
      </c>
      <c r="I12" s="44">
        <v>5</v>
      </c>
      <c r="J12" s="44">
        <v>3</v>
      </c>
      <c r="K12" s="46">
        <f t="shared" si="0"/>
        <v>26</v>
      </c>
      <c r="L12" s="66"/>
    </row>
    <row r="13" spans="1:12" s="38" customFormat="1" ht="24" customHeight="1" x14ac:dyDescent="0.3">
      <c r="A13" s="39">
        <v>7</v>
      </c>
      <c r="B13" s="57" t="s">
        <v>50</v>
      </c>
      <c r="C13" s="44">
        <v>7</v>
      </c>
      <c r="D13" s="44">
        <v>7</v>
      </c>
      <c r="E13" s="44">
        <v>6</v>
      </c>
      <c r="F13" s="44">
        <v>4</v>
      </c>
      <c r="G13" s="44">
        <v>4</v>
      </c>
      <c r="H13" s="44">
        <v>4</v>
      </c>
      <c r="I13" s="44">
        <v>5</v>
      </c>
      <c r="J13" s="44">
        <v>4</v>
      </c>
      <c r="K13" s="46">
        <f t="shared" si="0"/>
        <v>41</v>
      </c>
      <c r="L13" s="66"/>
    </row>
    <row r="14" spans="1:12" s="38" customFormat="1" ht="24" customHeight="1" x14ac:dyDescent="0.3">
      <c r="A14" s="39">
        <v>8</v>
      </c>
      <c r="B14" s="57" t="s">
        <v>51</v>
      </c>
      <c r="C14" s="44">
        <v>8</v>
      </c>
      <c r="D14" s="44">
        <v>6</v>
      </c>
      <c r="E14" s="44">
        <v>5</v>
      </c>
      <c r="F14" s="44">
        <v>0</v>
      </c>
      <c r="G14" s="44">
        <v>5</v>
      </c>
      <c r="H14" s="44">
        <v>4</v>
      </c>
      <c r="I14" s="44">
        <v>0</v>
      </c>
      <c r="J14" s="44">
        <v>3</v>
      </c>
      <c r="K14" s="46">
        <f t="shared" si="0"/>
        <v>31</v>
      </c>
      <c r="L14" s="66"/>
    </row>
    <row r="15" spans="1:12" s="38" customFormat="1" ht="24" customHeight="1" x14ac:dyDescent="0.3">
      <c r="A15" s="39">
        <v>9</v>
      </c>
      <c r="B15" s="57" t="s">
        <v>31</v>
      </c>
      <c r="C15" s="44">
        <v>9</v>
      </c>
      <c r="D15" s="44">
        <v>9</v>
      </c>
      <c r="E15" s="44">
        <v>8</v>
      </c>
      <c r="F15" s="44">
        <v>8</v>
      </c>
      <c r="G15" s="44">
        <v>9</v>
      </c>
      <c r="H15" s="44">
        <v>8</v>
      </c>
      <c r="I15" s="44">
        <v>9</v>
      </c>
      <c r="J15" s="44">
        <v>8</v>
      </c>
      <c r="K15" s="46">
        <f t="shared" si="0"/>
        <v>68</v>
      </c>
      <c r="L15" s="66"/>
    </row>
    <row r="16" spans="1:12" s="38" customFormat="1" ht="24" customHeight="1" x14ac:dyDescent="0.3">
      <c r="A16" s="39">
        <v>10</v>
      </c>
      <c r="B16" s="57" t="s">
        <v>32</v>
      </c>
      <c r="C16" s="44">
        <v>8</v>
      </c>
      <c r="D16" s="44">
        <v>8</v>
      </c>
      <c r="E16" s="44">
        <v>5</v>
      </c>
      <c r="F16" s="44">
        <v>6</v>
      </c>
      <c r="G16" s="44">
        <v>6</v>
      </c>
      <c r="H16" s="44">
        <v>6</v>
      </c>
      <c r="I16" s="44">
        <v>7</v>
      </c>
      <c r="J16" s="44">
        <v>6</v>
      </c>
      <c r="K16" s="46">
        <f t="shared" si="0"/>
        <v>52</v>
      </c>
      <c r="L16" s="66"/>
    </row>
    <row r="17" spans="1:12" s="38" customFormat="1" ht="24" customHeight="1" x14ac:dyDescent="0.35">
      <c r="A17" s="39">
        <v>11</v>
      </c>
      <c r="B17" s="57" t="s">
        <v>52</v>
      </c>
      <c r="C17" s="44">
        <v>10</v>
      </c>
      <c r="D17" s="44">
        <v>10</v>
      </c>
      <c r="E17" s="44">
        <v>9</v>
      </c>
      <c r="F17" s="44">
        <v>6</v>
      </c>
      <c r="G17" s="44">
        <v>9</v>
      </c>
      <c r="H17" s="44">
        <v>9</v>
      </c>
      <c r="I17" s="44">
        <v>10</v>
      </c>
      <c r="J17" s="44">
        <v>9</v>
      </c>
      <c r="K17" s="46">
        <f t="shared" si="0"/>
        <v>72</v>
      </c>
      <c r="L17" s="68"/>
    </row>
    <row r="18" spans="1:12" s="38" customFormat="1" ht="24" customHeight="1" x14ac:dyDescent="0.3">
      <c r="A18" s="39">
        <v>12</v>
      </c>
      <c r="B18" s="57" t="s">
        <v>18</v>
      </c>
      <c r="C18" s="44">
        <v>7</v>
      </c>
      <c r="D18" s="44">
        <v>6</v>
      </c>
      <c r="E18" s="44">
        <v>6</v>
      </c>
      <c r="F18" s="44">
        <v>7</v>
      </c>
      <c r="G18" s="44">
        <v>6</v>
      </c>
      <c r="H18" s="44">
        <v>5</v>
      </c>
      <c r="I18" s="44">
        <v>7</v>
      </c>
      <c r="J18" s="44">
        <v>6</v>
      </c>
      <c r="K18" s="46">
        <f t="shared" si="0"/>
        <v>50</v>
      </c>
      <c r="L18" s="66"/>
    </row>
    <row r="19" spans="1:12" s="38" customFormat="1" ht="24" customHeight="1" x14ac:dyDescent="0.3">
      <c r="A19" s="39">
        <v>13</v>
      </c>
      <c r="B19" s="57" t="s">
        <v>53</v>
      </c>
      <c r="C19" s="44">
        <v>0</v>
      </c>
      <c r="D19" s="44">
        <v>0</v>
      </c>
      <c r="E19" s="44">
        <v>0</v>
      </c>
      <c r="F19" s="44">
        <v>0</v>
      </c>
      <c r="G19" s="44">
        <v>0</v>
      </c>
      <c r="H19" s="44">
        <v>0</v>
      </c>
      <c r="I19" s="44">
        <v>0</v>
      </c>
      <c r="J19" s="44">
        <v>0</v>
      </c>
      <c r="K19" s="46">
        <f t="shared" si="0"/>
        <v>0</v>
      </c>
      <c r="L19" s="67"/>
    </row>
    <row r="20" spans="1:12" s="38" customFormat="1" ht="24" customHeight="1" x14ac:dyDescent="0.3">
      <c r="A20" s="39">
        <v>14</v>
      </c>
      <c r="B20" s="57" t="s">
        <v>22</v>
      </c>
      <c r="C20" s="44">
        <v>7</v>
      </c>
      <c r="D20" s="44">
        <v>7</v>
      </c>
      <c r="E20" s="44">
        <v>6</v>
      </c>
      <c r="F20" s="44">
        <v>6</v>
      </c>
      <c r="G20" s="44">
        <v>6</v>
      </c>
      <c r="H20" s="44">
        <v>6</v>
      </c>
      <c r="I20" s="44">
        <v>7</v>
      </c>
      <c r="J20" s="44">
        <v>6</v>
      </c>
      <c r="K20" s="46">
        <f t="shared" si="0"/>
        <v>51</v>
      </c>
      <c r="L20" s="66"/>
    </row>
    <row r="21" spans="1:12" s="38" customFormat="1" ht="24" customHeight="1" x14ac:dyDescent="0.3">
      <c r="A21" s="39">
        <v>15</v>
      </c>
      <c r="B21" s="57" t="s">
        <v>54</v>
      </c>
      <c r="C21" s="44">
        <v>5</v>
      </c>
      <c r="D21" s="44">
        <v>4</v>
      </c>
      <c r="E21" s="44">
        <v>4</v>
      </c>
      <c r="F21" s="44">
        <v>3</v>
      </c>
      <c r="G21" s="44">
        <v>4</v>
      </c>
      <c r="H21" s="44">
        <v>4</v>
      </c>
      <c r="I21" s="44">
        <v>0</v>
      </c>
      <c r="J21" s="44">
        <v>3</v>
      </c>
      <c r="K21" s="46">
        <f t="shared" si="0"/>
        <v>27</v>
      </c>
      <c r="L21" s="66"/>
    </row>
    <row r="22" spans="1:12" s="38" customFormat="1" ht="24" customHeight="1" x14ac:dyDescent="0.3">
      <c r="A22" s="39">
        <v>16</v>
      </c>
      <c r="B22" s="57" t="s">
        <v>55</v>
      </c>
      <c r="C22" s="44">
        <v>7</v>
      </c>
      <c r="D22" s="44">
        <v>7</v>
      </c>
      <c r="E22" s="44">
        <v>7</v>
      </c>
      <c r="F22" s="44">
        <v>6</v>
      </c>
      <c r="G22" s="44">
        <v>6</v>
      </c>
      <c r="H22" s="44">
        <v>0</v>
      </c>
      <c r="I22" s="44">
        <v>6</v>
      </c>
      <c r="J22" s="44">
        <v>6</v>
      </c>
      <c r="K22" s="46">
        <f t="shared" si="0"/>
        <v>45</v>
      </c>
      <c r="L22" s="66"/>
    </row>
    <row r="23" spans="1:12" s="38" customFormat="1" ht="24" customHeight="1" x14ac:dyDescent="0.3">
      <c r="A23" s="39">
        <v>17</v>
      </c>
      <c r="B23" s="57" t="s">
        <v>20</v>
      </c>
      <c r="C23" s="44">
        <v>6</v>
      </c>
      <c r="D23" s="44">
        <v>7</v>
      </c>
      <c r="E23" s="44">
        <v>5</v>
      </c>
      <c r="F23" s="44">
        <v>5</v>
      </c>
      <c r="G23" s="44">
        <v>6</v>
      </c>
      <c r="H23" s="44">
        <v>5</v>
      </c>
      <c r="I23" s="44">
        <v>4</v>
      </c>
      <c r="J23" s="44">
        <v>5</v>
      </c>
      <c r="K23" s="46">
        <f t="shared" si="0"/>
        <v>43</v>
      </c>
      <c r="L23" s="66"/>
    </row>
    <row r="24" spans="1:12" s="38" customFormat="1" ht="24" customHeight="1" x14ac:dyDescent="0.3">
      <c r="A24" s="39">
        <v>18</v>
      </c>
      <c r="B24" s="57" t="s">
        <v>33</v>
      </c>
      <c r="C24" s="44">
        <v>7</v>
      </c>
      <c r="D24" s="44">
        <v>6</v>
      </c>
      <c r="E24" s="44">
        <v>6</v>
      </c>
      <c r="F24" s="44">
        <v>4</v>
      </c>
      <c r="G24" s="44">
        <v>6</v>
      </c>
      <c r="H24" s="44">
        <v>5</v>
      </c>
      <c r="I24" s="44">
        <v>5</v>
      </c>
      <c r="J24" s="44">
        <v>5</v>
      </c>
      <c r="K24" s="46">
        <f t="shared" si="0"/>
        <v>44</v>
      </c>
      <c r="L24" s="66"/>
    </row>
    <row r="25" spans="1:12" s="38" customFormat="1" ht="24" customHeight="1" x14ac:dyDescent="0.3">
      <c r="A25" s="39">
        <v>19</v>
      </c>
      <c r="B25" s="57" t="s">
        <v>56</v>
      </c>
      <c r="C25" s="44">
        <v>8</v>
      </c>
      <c r="D25" s="44">
        <v>7</v>
      </c>
      <c r="E25" s="44">
        <v>6</v>
      </c>
      <c r="F25" s="44">
        <v>5</v>
      </c>
      <c r="G25" s="44">
        <v>5</v>
      </c>
      <c r="H25" s="44">
        <v>5</v>
      </c>
      <c r="I25" s="44">
        <v>6</v>
      </c>
      <c r="J25" s="44">
        <v>5</v>
      </c>
      <c r="K25" s="46">
        <f t="shared" si="0"/>
        <v>47</v>
      </c>
      <c r="L25" s="66"/>
    </row>
    <row r="26" spans="1:12" s="38" customFormat="1" ht="24" customHeight="1" x14ac:dyDescent="0.3">
      <c r="A26" s="39">
        <v>20</v>
      </c>
      <c r="B26" s="57" t="s">
        <v>57</v>
      </c>
      <c r="C26" s="44">
        <v>6</v>
      </c>
      <c r="D26" s="44">
        <v>6</v>
      </c>
      <c r="E26" s="44">
        <v>5</v>
      </c>
      <c r="F26" s="44">
        <v>0</v>
      </c>
      <c r="G26" s="44">
        <v>4</v>
      </c>
      <c r="H26" s="44">
        <v>5</v>
      </c>
      <c r="I26" s="44">
        <v>5</v>
      </c>
      <c r="J26" s="44">
        <v>5</v>
      </c>
      <c r="K26" s="46">
        <f t="shared" si="0"/>
        <v>36</v>
      </c>
      <c r="L26" s="66"/>
    </row>
    <row r="27" spans="1:12" s="38" customFormat="1" ht="24" customHeight="1" x14ac:dyDescent="0.3">
      <c r="A27" s="39">
        <v>21</v>
      </c>
      <c r="B27" s="57" t="s">
        <v>58</v>
      </c>
      <c r="C27" s="44">
        <v>5</v>
      </c>
      <c r="D27" s="44">
        <v>7</v>
      </c>
      <c r="E27" s="44">
        <v>6</v>
      </c>
      <c r="F27" s="44">
        <v>5</v>
      </c>
      <c r="G27" s="44">
        <v>5</v>
      </c>
      <c r="H27" s="44">
        <v>5</v>
      </c>
      <c r="I27" s="44">
        <v>6</v>
      </c>
      <c r="J27" s="44">
        <v>5</v>
      </c>
      <c r="K27" s="46">
        <f t="shared" si="0"/>
        <v>44</v>
      </c>
      <c r="L27" s="66"/>
    </row>
    <row r="28" spans="1:12" s="38" customFormat="1" ht="24" customHeight="1" x14ac:dyDescent="0.3">
      <c r="A28" s="39">
        <v>22</v>
      </c>
      <c r="B28" s="57" t="s">
        <v>59</v>
      </c>
      <c r="C28" s="44">
        <v>9</v>
      </c>
      <c r="D28" s="44">
        <v>7</v>
      </c>
      <c r="E28" s="44">
        <v>6</v>
      </c>
      <c r="F28" s="44">
        <v>5</v>
      </c>
      <c r="G28" s="44">
        <v>5</v>
      </c>
      <c r="H28" s="44">
        <v>6</v>
      </c>
      <c r="I28" s="44">
        <v>6</v>
      </c>
      <c r="J28" s="44">
        <v>6</v>
      </c>
      <c r="K28" s="46">
        <f t="shared" si="0"/>
        <v>50</v>
      </c>
      <c r="L28" s="66"/>
    </row>
    <row r="29" spans="1:12" s="38" customFormat="1" ht="24" customHeight="1" x14ac:dyDescent="0.3">
      <c r="A29" s="39">
        <v>23</v>
      </c>
      <c r="B29" s="57" t="s">
        <v>60</v>
      </c>
      <c r="C29" s="44">
        <v>8</v>
      </c>
      <c r="D29" s="44">
        <v>7</v>
      </c>
      <c r="E29" s="44">
        <v>6</v>
      </c>
      <c r="F29" s="44">
        <v>5</v>
      </c>
      <c r="G29" s="44">
        <v>5</v>
      </c>
      <c r="H29" s="44">
        <v>4</v>
      </c>
      <c r="I29" s="44">
        <v>7</v>
      </c>
      <c r="J29" s="44">
        <v>5</v>
      </c>
      <c r="K29" s="46">
        <f t="shared" si="0"/>
        <v>47</v>
      </c>
      <c r="L29" s="66"/>
    </row>
    <row r="30" spans="1:12" s="38" customFormat="1" ht="24" customHeight="1" x14ac:dyDescent="0.3">
      <c r="A30" s="39">
        <v>24</v>
      </c>
      <c r="B30" s="57" t="s">
        <v>37</v>
      </c>
      <c r="C30" s="44">
        <v>7</v>
      </c>
      <c r="D30" s="44">
        <v>7</v>
      </c>
      <c r="E30" s="44">
        <v>6</v>
      </c>
      <c r="F30" s="44">
        <v>5</v>
      </c>
      <c r="G30" s="44">
        <v>5</v>
      </c>
      <c r="H30" s="44">
        <v>6</v>
      </c>
      <c r="I30" s="44">
        <v>7</v>
      </c>
      <c r="J30" s="44">
        <v>6</v>
      </c>
      <c r="K30" s="46">
        <f t="shared" si="0"/>
        <v>49</v>
      </c>
      <c r="L30" s="66"/>
    </row>
    <row r="31" spans="1:12" s="38" customFormat="1" ht="24" customHeight="1" x14ac:dyDescent="0.3">
      <c r="A31" s="39">
        <v>25</v>
      </c>
      <c r="B31" s="57" t="s">
        <v>61</v>
      </c>
      <c r="C31" s="44">
        <v>7</v>
      </c>
      <c r="D31" s="44">
        <v>6</v>
      </c>
      <c r="E31" s="44">
        <v>5</v>
      </c>
      <c r="F31" s="44">
        <v>5</v>
      </c>
      <c r="G31" s="44">
        <v>5</v>
      </c>
      <c r="H31" s="44">
        <v>5</v>
      </c>
      <c r="I31" s="44">
        <v>5</v>
      </c>
      <c r="J31" s="44">
        <v>5</v>
      </c>
      <c r="K31" s="46">
        <f t="shared" si="0"/>
        <v>43</v>
      </c>
      <c r="L31" s="66"/>
    </row>
    <row r="32" spans="1:12" s="38" customFormat="1" ht="24" customHeight="1" x14ac:dyDescent="0.3">
      <c r="A32" s="39">
        <v>26</v>
      </c>
      <c r="B32" s="57" t="s">
        <v>62</v>
      </c>
      <c r="C32" s="44">
        <v>5</v>
      </c>
      <c r="D32" s="44">
        <v>7</v>
      </c>
      <c r="E32" s="44">
        <v>4</v>
      </c>
      <c r="F32" s="44">
        <v>4</v>
      </c>
      <c r="G32" s="44">
        <v>4</v>
      </c>
      <c r="H32" s="44">
        <v>4</v>
      </c>
      <c r="I32" s="44">
        <v>5</v>
      </c>
      <c r="J32" s="44">
        <v>5</v>
      </c>
      <c r="K32" s="46">
        <f t="shared" si="0"/>
        <v>38</v>
      </c>
      <c r="L32" s="66"/>
    </row>
    <row r="33" spans="1:12" s="38" customFormat="1" ht="24" customHeight="1" x14ac:dyDescent="0.35">
      <c r="A33" s="39">
        <v>27</v>
      </c>
      <c r="B33" s="58" t="s">
        <v>63</v>
      </c>
      <c r="C33" s="44">
        <v>7</v>
      </c>
      <c r="D33" s="44">
        <v>6</v>
      </c>
      <c r="E33" s="44">
        <v>6</v>
      </c>
      <c r="F33" s="44">
        <v>5</v>
      </c>
      <c r="G33" s="44">
        <v>5</v>
      </c>
      <c r="H33" s="44">
        <v>5</v>
      </c>
      <c r="I33" s="44">
        <v>5</v>
      </c>
      <c r="J33" s="44">
        <v>5</v>
      </c>
      <c r="K33" s="46">
        <f t="shared" si="0"/>
        <v>44</v>
      </c>
      <c r="L33" s="66"/>
    </row>
    <row r="34" spans="1:12" s="38" customFormat="1" ht="24" customHeight="1" x14ac:dyDescent="0.3">
      <c r="A34" s="39">
        <v>28</v>
      </c>
      <c r="B34" s="57" t="s">
        <v>64</v>
      </c>
      <c r="C34" s="44">
        <v>7</v>
      </c>
      <c r="D34" s="44">
        <v>6</v>
      </c>
      <c r="E34" s="44">
        <v>5</v>
      </c>
      <c r="F34" s="44">
        <v>5</v>
      </c>
      <c r="G34" s="44">
        <v>6</v>
      </c>
      <c r="H34" s="44">
        <v>6</v>
      </c>
      <c r="I34" s="44">
        <v>6</v>
      </c>
      <c r="J34" s="44">
        <v>5</v>
      </c>
      <c r="K34" s="46">
        <f t="shared" si="0"/>
        <v>46</v>
      </c>
      <c r="L34" s="66"/>
    </row>
    <row r="35" spans="1:12" s="38" customFormat="1" ht="24" customHeight="1" x14ac:dyDescent="0.35">
      <c r="A35" s="39">
        <v>29</v>
      </c>
      <c r="B35" s="59" t="s">
        <v>65</v>
      </c>
      <c r="C35" s="44">
        <v>6</v>
      </c>
      <c r="D35" s="44">
        <v>6</v>
      </c>
      <c r="E35" s="44">
        <v>5</v>
      </c>
      <c r="F35" s="44">
        <v>3</v>
      </c>
      <c r="G35" s="44">
        <v>4</v>
      </c>
      <c r="H35" s="44">
        <v>3</v>
      </c>
      <c r="I35" s="44">
        <v>4</v>
      </c>
      <c r="J35" s="44">
        <v>4</v>
      </c>
      <c r="K35" s="46">
        <f t="shared" si="0"/>
        <v>35</v>
      </c>
      <c r="L35" s="66"/>
    </row>
    <row r="36" spans="1:12" s="38" customFormat="1" ht="24" customHeight="1" x14ac:dyDescent="0.35">
      <c r="A36" s="39">
        <v>30</v>
      </c>
      <c r="B36" s="59" t="s">
        <v>66</v>
      </c>
      <c r="C36" s="44">
        <v>6</v>
      </c>
      <c r="D36" s="44">
        <v>6</v>
      </c>
      <c r="E36" s="44">
        <v>6</v>
      </c>
      <c r="F36" s="44">
        <v>5</v>
      </c>
      <c r="G36" s="44">
        <v>5</v>
      </c>
      <c r="H36" s="44">
        <v>5</v>
      </c>
      <c r="I36" s="44">
        <v>6</v>
      </c>
      <c r="J36" s="44">
        <v>5</v>
      </c>
      <c r="K36" s="46">
        <f t="shared" si="0"/>
        <v>44</v>
      </c>
      <c r="L36" s="66"/>
    </row>
    <row r="37" spans="1:12" s="38" customFormat="1" ht="24" customHeight="1" x14ac:dyDescent="0.35">
      <c r="A37" s="39">
        <v>31</v>
      </c>
      <c r="B37" s="59" t="s">
        <v>67</v>
      </c>
      <c r="C37" s="44">
        <v>8</v>
      </c>
      <c r="D37" s="44">
        <v>9</v>
      </c>
      <c r="E37" s="44">
        <v>8</v>
      </c>
      <c r="F37" s="44">
        <v>8</v>
      </c>
      <c r="G37" s="44">
        <v>9</v>
      </c>
      <c r="H37" s="44">
        <v>8</v>
      </c>
      <c r="I37" s="44">
        <v>9</v>
      </c>
      <c r="J37" s="44">
        <v>9</v>
      </c>
      <c r="K37" s="46">
        <f t="shared" si="0"/>
        <v>68</v>
      </c>
      <c r="L37" s="66"/>
    </row>
    <row r="38" spans="1:12" s="38" customFormat="1" ht="24" customHeight="1" x14ac:dyDescent="0.35">
      <c r="A38" s="39">
        <v>32</v>
      </c>
      <c r="B38" s="59" t="s">
        <v>68</v>
      </c>
      <c r="C38" s="44">
        <v>7</v>
      </c>
      <c r="D38" s="44">
        <v>7</v>
      </c>
      <c r="E38" s="44">
        <v>6</v>
      </c>
      <c r="F38" s="44">
        <v>7</v>
      </c>
      <c r="G38" s="44">
        <v>6</v>
      </c>
      <c r="H38" s="44">
        <v>6</v>
      </c>
      <c r="I38" s="44">
        <v>7</v>
      </c>
      <c r="J38" s="44">
        <v>7</v>
      </c>
      <c r="K38" s="46">
        <f t="shared" si="0"/>
        <v>53</v>
      </c>
      <c r="L38" s="66"/>
    </row>
    <row r="39" spans="1:12" s="38" customFormat="1" ht="24" customHeight="1" x14ac:dyDescent="0.35">
      <c r="A39" s="39">
        <v>33</v>
      </c>
      <c r="B39" s="59" t="s">
        <v>69</v>
      </c>
      <c r="C39" s="44">
        <v>7</v>
      </c>
      <c r="D39" s="44">
        <v>7</v>
      </c>
      <c r="E39" s="44">
        <v>7</v>
      </c>
      <c r="F39" s="44">
        <v>7</v>
      </c>
      <c r="G39" s="44">
        <v>7</v>
      </c>
      <c r="H39" s="44">
        <v>7</v>
      </c>
      <c r="I39" s="44">
        <v>8</v>
      </c>
      <c r="J39" s="44">
        <v>7</v>
      </c>
      <c r="K39" s="46">
        <f t="shared" si="0"/>
        <v>57</v>
      </c>
      <c r="L39" s="66"/>
    </row>
    <row r="40" spans="1:12" s="38" customFormat="1" ht="24" customHeight="1" x14ac:dyDescent="0.35">
      <c r="A40" s="39">
        <v>34</v>
      </c>
      <c r="B40" s="59" t="s">
        <v>29</v>
      </c>
      <c r="C40" s="44">
        <v>7</v>
      </c>
      <c r="D40" s="44">
        <v>6</v>
      </c>
      <c r="E40" s="44">
        <v>6</v>
      </c>
      <c r="F40" s="44">
        <v>5</v>
      </c>
      <c r="G40" s="44">
        <v>5</v>
      </c>
      <c r="H40" s="44">
        <v>5</v>
      </c>
      <c r="I40" s="44">
        <v>6</v>
      </c>
      <c r="J40" s="44">
        <v>5</v>
      </c>
      <c r="K40" s="46">
        <f t="shared" si="0"/>
        <v>45</v>
      </c>
      <c r="L40" s="66"/>
    </row>
    <row r="41" spans="1:12" s="38" customFormat="1" ht="24" customHeight="1" x14ac:dyDescent="0.35">
      <c r="A41" s="39">
        <v>35</v>
      </c>
      <c r="B41" s="59" t="s">
        <v>70</v>
      </c>
      <c r="C41" s="44">
        <v>6</v>
      </c>
      <c r="D41" s="44">
        <v>6</v>
      </c>
      <c r="E41" s="44">
        <v>5</v>
      </c>
      <c r="F41" s="44">
        <v>2</v>
      </c>
      <c r="G41" s="44">
        <v>3</v>
      </c>
      <c r="H41" s="44">
        <v>2</v>
      </c>
      <c r="I41" s="44">
        <v>4</v>
      </c>
      <c r="J41" s="44">
        <v>3</v>
      </c>
      <c r="K41" s="46">
        <f t="shared" si="0"/>
        <v>31</v>
      </c>
      <c r="L41" s="66"/>
    </row>
    <row r="42" spans="1:12" s="38" customFormat="1" ht="24" customHeight="1" x14ac:dyDescent="0.35">
      <c r="A42" s="39">
        <v>36</v>
      </c>
      <c r="B42" s="59" t="s">
        <v>35</v>
      </c>
      <c r="C42" s="44">
        <v>7</v>
      </c>
      <c r="D42" s="44">
        <v>7</v>
      </c>
      <c r="E42" s="44">
        <v>5</v>
      </c>
      <c r="F42" s="44">
        <v>4</v>
      </c>
      <c r="G42" s="44">
        <v>4</v>
      </c>
      <c r="H42" s="44">
        <v>4</v>
      </c>
      <c r="I42" s="44">
        <v>4</v>
      </c>
      <c r="J42" s="44">
        <v>4</v>
      </c>
      <c r="K42" s="46">
        <f t="shared" si="0"/>
        <v>39</v>
      </c>
      <c r="L42" s="66"/>
    </row>
    <row r="43" spans="1:12" s="38" customFormat="1" ht="24" customHeight="1" x14ac:dyDescent="0.35">
      <c r="A43" s="39">
        <v>37</v>
      </c>
      <c r="B43" s="59" t="s">
        <v>16</v>
      </c>
      <c r="C43" s="44">
        <v>8</v>
      </c>
      <c r="D43" s="44">
        <v>8</v>
      </c>
      <c r="E43" s="44">
        <v>6</v>
      </c>
      <c r="F43" s="44">
        <v>6</v>
      </c>
      <c r="G43" s="44">
        <v>6</v>
      </c>
      <c r="H43" s="44">
        <v>6</v>
      </c>
      <c r="I43" s="44">
        <v>7</v>
      </c>
      <c r="J43" s="44">
        <v>7</v>
      </c>
      <c r="K43" s="46">
        <f t="shared" si="0"/>
        <v>54</v>
      </c>
      <c r="L43" s="66"/>
    </row>
    <row r="44" spans="1:12" s="38" customFormat="1" ht="24" customHeight="1" x14ac:dyDescent="0.35">
      <c r="A44" s="39">
        <v>38</v>
      </c>
      <c r="B44" s="59" t="s">
        <v>17</v>
      </c>
      <c r="C44" s="44">
        <v>7</v>
      </c>
      <c r="D44" s="44">
        <v>7</v>
      </c>
      <c r="E44" s="44">
        <v>6</v>
      </c>
      <c r="F44" s="44">
        <v>5</v>
      </c>
      <c r="G44" s="44">
        <v>5</v>
      </c>
      <c r="H44" s="44">
        <v>5</v>
      </c>
      <c r="I44" s="44">
        <v>7</v>
      </c>
      <c r="J44" s="44">
        <v>6</v>
      </c>
      <c r="K44" s="46">
        <f t="shared" si="0"/>
        <v>48</v>
      </c>
      <c r="L44" s="66"/>
    </row>
    <row r="45" spans="1:12" s="38" customFormat="1" ht="24" customHeight="1" x14ac:dyDescent="0.35">
      <c r="A45" s="39">
        <v>39</v>
      </c>
      <c r="B45" s="59" t="s">
        <v>71</v>
      </c>
      <c r="C45" s="44">
        <v>7</v>
      </c>
      <c r="D45" s="44">
        <v>7</v>
      </c>
      <c r="E45" s="44">
        <v>5</v>
      </c>
      <c r="F45" s="44">
        <v>4</v>
      </c>
      <c r="G45" s="44">
        <v>5</v>
      </c>
      <c r="H45" s="44">
        <v>5</v>
      </c>
      <c r="I45" s="44">
        <v>6</v>
      </c>
      <c r="J45" s="44">
        <v>4</v>
      </c>
      <c r="K45" s="46">
        <f t="shared" si="0"/>
        <v>43</v>
      </c>
      <c r="L45" s="66"/>
    </row>
    <row r="46" spans="1:12" s="38" customFormat="1" ht="24" customHeight="1" x14ac:dyDescent="0.35">
      <c r="A46" s="39">
        <v>40</v>
      </c>
      <c r="B46" s="59" t="s">
        <v>19</v>
      </c>
      <c r="C46" s="44">
        <v>6</v>
      </c>
      <c r="D46" s="44">
        <v>6</v>
      </c>
      <c r="E46" s="44">
        <v>5</v>
      </c>
      <c r="F46" s="44">
        <v>4</v>
      </c>
      <c r="G46" s="44">
        <v>5</v>
      </c>
      <c r="H46" s="44">
        <v>5</v>
      </c>
      <c r="I46" s="44">
        <v>5</v>
      </c>
      <c r="J46" s="44">
        <v>4</v>
      </c>
      <c r="K46" s="46">
        <f t="shared" si="0"/>
        <v>40</v>
      </c>
      <c r="L46" s="66"/>
    </row>
    <row r="47" spans="1:12" s="38" customFormat="1" ht="24" customHeight="1" x14ac:dyDescent="0.35">
      <c r="A47" s="39">
        <v>41</v>
      </c>
      <c r="B47" s="59" t="s">
        <v>36</v>
      </c>
      <c r="C47" s="44">
        <v>9</v>
      </c>
      <c r="D47" s="44">
        <v>9</v>
      </c>
      <c r="E47" s="44">
        <v>9</v>
      </c>
      <c r="F47" s="44">
        <v>9</v>
      </c>
      <c r="G47" s="44">
        <v>9</v>
      </c>
      <c r="H47" s="44">
        <v>9</v>
      </c>
      <c r="I47" s="44">
        <v>10</v>
      </c>
      <c r="J47" s="44">
        <v>9</v>
      </c>
      <c r="K47" s="46">
        <f t="shared" si="0"/>
        <v>73</v>
      </c>
      <c r="L47" s="68"/>
    </row>
    <row r="48" spans="1:12" s="38" customFormat="1" ht="24" customHeight="1" x14ac:dyDescent="0.35">
      <c r="A48" s="39">
        <v>42</v>
      </c>
      <c r="B48" s="59" t="s">
        <v>21</v>
      </c>
      <c r="C48" s="44">
        <v>8</v>
      </c>
      <c r="D48" s="44">
        <v>8</v>
      </c>
      <c r="E48" s="44">
        <v>7</v>
      </c>
      <c r="F48" s="44">
        <v>8</v>
      </c>
      <c r="G48" s="44">
        <v>7</v>
      </c>
      <c r="H48" s="44">
        <v>7</v>
      </c>
      <c r="I48" s="44">
        <v>8</v>
      </c>
      <c r="J48" s="44">
        <v>8</v>
      </c>
      <c r="K48" s="46">
        <f t="shared" si="0"/>
        <v>61</v>
      </c>
      <c r="L48" s="66"/>
    </row>
    <row r="49" spans="1:12" s="38" customFormat="1" ht="24" customHeight="1" x14ac:dyDescent="0.35">
      <c r="A49" s="39">
        <v>43</v>
      </c>
      <c r="B49" s="59" t="s">
        <v>72</v>
      </c>
      <c r="C49" s="44">
        <v>2</v>
      </c>
      <c r="D49" s="44">
        <v>4</v>
      </c>
      <c r="E49" s="44">
        <v>3</v>
      </c>
      <c r="F49" s="44">
        <v>0</v>
      </c>
      <c r="G49" s="44">
        <v>2</v>
      </c>
      <c r="H49" s="44">
        <v>3</v>
      </c>
      <c r="I49" s="44">
        <v>4</v>
      </c>
      <c r="J49" s="44">
        <v>3</v>
      </c>
      <c r="K49" s="46">
        <f t="shared" si="0"/>
        <v>21</v>
      </c>
      <c r="L49" s="66"/>
    </row>
    <row r="50" spans="1:12" s="38" customFormat="1" ht="24" customHeight="1" thickBot="1" x14ac:dyDescent="0.4">
      <c r="A50" s="42">
        <v>44</v>
      </c>
      <c r="B50" s="60" t="s">
        <v>73</v>
      </c>
      <c r="C50" s="69">
        <v>9</v>
      </c>
      <c r="D50" s="69">
        <v>9</v>
      </c>
      <c r="E50" s="69">
        <v>8</v>
      </c>
      <c r="F50" s="69">
        <v>6</v>
      </c>
      <c r="G50" s="69">
        <v>9</v>
      </c>
      <c r="H50" s="69">
        <v>8</v>
      </c>
      <c r="I50" s="69">
        <v>8</v>
      </c>
      <c r="J50" s="69">
        <v>8</v>
      </c>
      <c r="K50" s="70">
        <f t="shared" si="0"/>
        <v>65</v>
      </c>
      <c r="L50" s="71"/>
    </row>
    <row r="52" spans="1:12" ht="17.399999999999999" x14ac:dyDescent="0.3">
      <c r="A52" s="15" t="s">
        <v>4</v>
      </c>
      <c r="L52" s="63" t="s">
        <v>34</v>
      </c>
    </row>
  </sheetData>
  <autoFilter ref="A6:L6">
    <sortState ref="A7:L50">
      <sortCondition descending="1" ref="K6"/>
    </sortState>
  </autoFilter>
  <sortState ref="A7:L50">
    <sortCondition ref="A7:A50"/>
  </sortState>
  <mergeCells count="3">
    <mergeCell ref="A1:L1"/>
    <mergeCell ref="A4:L4"/>
    <mergeCell ref="A5:L5"/>
  </mergeCells>
  <phoneticPr fontId="2" type="noConversion"/>
  <printOptions horizontalCentered="1"/>
  <pageMargins left="0" right="0" top="0.19685039370078741" bottom="0.19685039370078741" header="0.51181102362204722" footer="0.51181102362204722"/>
  <pageSetup paperSize="9" scale="80" fitToWidth="0" fitToHeight="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2"/>
  <sheetViews>
    <sheetView view="pageBreakPreview" topLeftCell="A31" zoomScale="80" zoomScaleNormal="90" zoomScaleSheetLayoutView="80" workbookViewId="0">
      <selection activeCell="L38" sqref="L38"/>
    </sheetView>
  </sheetViews>
  <sheetFormatPr defaultColWidth="9.109375" defaultRowHeight="13.2" x14ac:dyDescent="0.25"/>
  <cols>
    <col min="1" max="1" width="5" style="10" customWidth="1"/>
    <col min="2" max="2" width="42.5546875" style="10" customWidth="1"/>
    <col min="3" max="10" width="13" style="10" customWidth="1"/>
    <col min="11" max="12" width="10.33203125" style="10" customWidth="1"/>
    <col min="13" max="16384" width="9.109375" style="22"/>
  </cols>
  <sheetData>
    <row r="1" spans="1:12" ht="23.25" customHeight="1" x14ac:dyDescent="0.25">
      <c r="A1" s="360" t="s">
        <v>27</v>
      </c>
      <c r="B1" s="360"/>
      <c r="C1" s="360"/>
      <c r="D1" s="360"/>
      <c r="E1" s="360"/>
      <c r="F1" s="360"/>
      <c r="G1" s="360"/>
      <c r="H1" s="360"/>
      <c r="I1" s="360"/>
      <c r="J1" s="360"/>
      <c r="K1" s="360"/>
      <c r="L1" s="360"/>
    </row>
    <row r="2" spans="1:12" ht="21" x14ac:dyDescent="0.25">
      <c r="A2" s="23"/>
      <c r="B2" s="23"/>
      <c r="C2" s="24"/>
      <c r="D2" s="24"/>
      <c r="E2" s="24"/>
      <c r="F2" s="24"/>
      <c r="G2" s="24"/>
      <c r="H2" s="25"/>
      <c r="I2" s="26"/>
      <c r="J2" s="26"/>
      <c r="K2" s="26"/>
      <c r="L2" s="26"/>
    </row>
    <row r="3" spans="1:12" ht="15.6" x14ac:dyDescent="0.3">
      <c r="A3" s="27" t="s">
        <v>44</v>
      </c>
      <c r="B3" s="27"/>
      <c r="C3" s="28"/>
      <c r="D3" s="29"/>
      <c r="E3" s="28"/>
      <c r="F3" s="22"/>
      <c r="G3" s="30"/>
      <c r="I3" s="31"/>
      <c r="J3" s="31"/>
      <c r="K3" s="32"/>
      <c r="L3" s="33" t="s">
        <v>6</v>
      </c>
    </row>
    <row r="4" spans="1:12" ht="21.75" customHeight="1" x14ac:dyDescent="0.4">
      <c r="A4" s="361" t="s">
        <v>14</v>
      </c>
      <c r="B4" s="361"/>
      <c r="C4" s="361"/>
      <c r="D4" s="361"/>
      <c r="E4" s="361"/>
      <c r="F4" s="361"/>
      <c r="G4" s="361"/>
      <c r="H4" s="361"/>
      <c r="I4" s="361"/>
      <c r="J4" s="361"/>
      <c r="K4" s="361"/>
      <c r="L4" s="361"/>
    </row>
    <row r="5" spans="1:12" ht="30" customHeight="1" thickBot="1" x14ac:dyDescent="0.3">
      <c r="A5" s="362" t="s">
        <v>40</v>
      </c>
      <c r="B5" s="362"/>
      <c r="C5" s="362"/>
      <c r="D5" s="362"/>
      <c r="E5" s="362"/>
      <c r="F5" s="362"/>
      <c r="G5" s="362"/>
      <c r="H5" s="362"/>
      <c r="I5" s="362"/>
      <c r="J5" s="362"/>
      <c r="K5" s="362"/>
      <c r="L5" s="362"/>
    </row>
    <row r="6" spans="1:12" s="34" customFormat="1" ht="36.6" thickBot="1" x14ac:dyDescent="0.3">
      <c r="A6" s="35" t="s">
        <v>0</v>
      </c>
      <c r="B6" s="36" t="s">
        <v>7</v>
      </c>
      <c r="C6" s="21" t="s">
        <v>8</v>
      </c>
      <c r="D6" s="21" t="s">
        <v>30</v>
      </c>
      <c r="E6" s="21" t="s">
        <v>9</v>
      </c>
      <c r="F6" s="21" t="s">
        <v>15</v>
      </c>
      <c r="G6" s="21" t="s">
        <v>10</v>
      </c>
      <c r="H6" s="21" t="s">
        <v>11</v>
      </c>
      <c r="I6" s="21" t="s">
        <v>28</v>
      </c>
      <c r="J6" s="21" t="s">
        <v>12</v>
      </c>
      <c r="K6" s="20" t="s">
        <v>13</v>
      </c>
      <c r="L6" s="37" t="s">
        <v>2</v>
      </c>
    </row>
    <row r="7" spans="1:12" s="38" customFormat="1" ht="24" customHeight="1" x14ac:dyDescent="0.25">
      <c r="A7" s="47">
        <v>1</v>
      </c>
      <c r="B7" s="72" t="s">
        <v>45</v>
      </c>
      <c r="C7" s="73">
        <v>8</v>
      </c>
      <c r="D7" s="73">
        <v>6</v>
      </c>
      <c r="E7" s="73">
        <v>6</v>
      </c>
      <c r="F7" s="73">
        <v>6</v>
      </c>
      <c r="G7" s="73">
        <v>5</v>
      </c>
      <c r="H7" s="73">
        <v>6</v>
      </c>
      <c r="I7" s="73">
        <v>5</v>
      </c>
      <c r="J7" s="73">
        <v>5</v>
      </c>
      <c r="K7" s="74">
        <f>SUM(C7:J7)</f>
        <v>47</v>
      </c>
      <c r="L7" s="75"/>
    </row>
    <row r="8" spans="1:12" s="38" customFormat="1" ht="24" customHeight="1" x14ac:dyDescent="0.25">
      <c r="A8" s="39">
        <v>2</v>
      </c>
      <c r="B8" s="57" t="s">
        <v>46</v>
      </c>
      <c r="C8" s="44">
        <v>9</v>
      </c>
      <c r="D8" s="44">
        <v>8</v>
      </c>
      <c r="E8" s="44">
        <v>8</v>
      </c>
      <c r="F8" s="44">
        <v>7</v>
      </c>
      <c r="G8" s="44">
        <v>7</v>
      </c>
      <c r="H8" s="44">
        <v>7</v>
      </c>
      <c r="I8" s="44">
        <v>6</v>
      </c>
      <c r="J8" s="44">
        <v>9</v>
      </c>
      <c r="K8" s="46">
        <f>SUM(C8:J8)</f>
        <v>61</v>
      </c>
      <c r="L8" s="76"/>
    </row>
    <row r="9" spans="1:12" s="38" customFormat="1" ht="24" customHeight="1" x14ac:dyDescent="0.25">
      <c r="A9" s="39">
        <v>3</v>
      </c>
      <c r="B9" s="57" t="s">
        <v>47</v>
      </c>
      <c r="C9" s="44">
        <v>0</v>
      </c>
      <c r="D9" s="44">
        <v>0</v>
      </c>
      <c r="E9" s="44">
        <v>0</v>
      </c>
      <c r="F9" s="44">
        <v>0</v>
      </c>
      <c r="G9" s="44">
        <v>0</v>
      </c>
      <c r="H9" s="44">
        <v>0</v>
      </c>
      <c r="I9" s="44">
        <v>0</v>
      </c>
      <c r="J9" s="44">
        <v>0</v>
      </c>
      <c r="K9" s="46">
        <f t="shared" ref="K9:K50" si="0">SUM(C9:J9)</f>
        <v>0</v>
      </c>
      <c r="L9" s="76"/>
    </row>
    <row r="10" spans="1:12" s="38" customFormat="1" ht="24" customHeight="1" x14ac:dyDescent="0.25">
      <c r="A10" s="39">
        <v>4</v>
      </c>
      <c r="B10" s="57" t="s">
        <v>38</v>
      </c>
      <c r="C10" s="44">
        <v>10</v>
      </c>
      <c r="D10" s="44">
        <v>9</v>
      </c>
      <c r="E10" s="44">
        <v>9</v>
      </c>
      <c r="F10" s="44">
        <v>8</v>
      </c>
      <c r="G10" s="44">
        <v>9</v>
      </c>
      <c r="H10" s="44">
        <v>9</v>
      </c>
      <c r="I10" s="44">
        <v>10</v>
      </c>
      <c r="J10" s="44">
        <v>10</v>
      </c>
      <c r="K10" s="46">
        <f t="shared" si="0"/>
        <v>74</v>
      </c>
      <c r="L10" s="76"/>
    </row>
    <row r="11" spans="1:12" s="38" customFormat="1" ht="24" customHeight="1" x14ac:dyDescent="0.25">
      <c r="A11" s="39">
        <v>5</v>
      </c>
      <c r="B11" s="57" t="s">
        <v>48</v>
      </c>
      <c r="C11" s="44">
        <v>5</v>
      </c>
      <c r="D11" s="44">
        <v>4</v>
      </c>
      <c r="E11" s="44">
        <v>2</v>
      </c>
      <c r="F11" s="44">
        <v>3</v>
      </c>
      <c r="G11" s="44">
        <v>5</v>
      </c>
      <c r="H11" s="44">
        <v>4</v>
      </c>
      <c r="I11" s="44">
        <v>4</v>
      </c>
      <c r="J11" s="44">
        <v>3</v>
      </c>
      <c r="K11" s="46">
        <f t="shared" si="0"/>
        <v>30</v>
      </c>
      <c r="L11" s="76"/>
    </row>
    <row r="12" spans="1:12" s="38" customFormat="1" ht="24" customHeight="1" x14ac:dyDescent="0.25">
      <c r="A12" s="39">
        <v>6</v>
      </c>
      <c r="B12" s="57" t="s">
        <v>49</v>
      </c>
      <c r="C12" s="44">
        <v>6</v>
      </c>
      <c r="D12" s="44">
        <v>7</v>
      </c>
      <c r="E12" s="44">
        <v>0</v>
      </c>
      <c r="F12" s="44">
        <v>0</v>
      </c>
      <c r="G12" s="44">
        <v>4</v>
      </c>
      <c r="H12" s="44">
        <v>4</v>
      </c>
      <c r="I12" s="44">
        <v>3</v>
      </c>
      <c r="J12" s="44">
        <v>3</v>
      </c>
      <c r="K12" s="46">
        <f t="shared" si="0"/>
        <v>27</v>
      </c>
      <c r="L12" s="76"/>
    </row>
    <row r="13" spans="1:12" s="38" customFormat="1" ht="24" customHeight="1" x14ac:dyDescent="0.25">
      <c r="A13" s="39">
        <v>7</v>
      </c>
      <c r="B13" s="57" t="s">
        <v>50</v>
      </c>
      <c r="C13" s="44">
        <v>7</v>
      </c>
      <c r="D13" s="44">
        <v>7</v>
      </c>
      <c r="E13" s="44">
        <v>6</v>
      </c>
      <c r="F13" s="44">
        <v>4</v>
      </c>
      <c r="G13" s="44">
        <v>4</v>
      </c>
      <c r="H13" s="44">
        <v>4</v>
      </c>
      <c r="I13" s="44">
        <v>5</v>
      </c>
      <c r="J13" s="44">
        <v>5</v>
      </c>
      <c r="K13" s="46">
        <f t="shared" si="0"/>
        <v>42</v>
      </c>
      <c r="L13" s="76"/>
    </row>
    <row r="14" spans="1:12" s="38" customFormat="1" ht="24" customHeight="1" x14ac:dyDescent="0.25">
      <c r="A14" s="39">
        <v>8</v>
      </c>
      <c r="B14" s="57" t="s">
        <v>51</v>
      </c>
      <c r="C14" s="44">
        <v>8</v>
      </c>
      <c r="D14" s="44">
        <v>7</v>
      </c>
      <c r="E14" s="44">
        <v>6</v>
      </c>
      <c r="F14" s="44">
        <v>0</v>
      </c>
      <c r="G14" s="44">
        <v>4</v>
      </c>
      <c r="H14" s="44">
        <v>5</v>
      </c>
      <c r="I14" s="44">
        <v>0</v>
      </c>
      <c r="J14" s="44">
        <v>3</v>
      </c>
      <c r="K14" s="46">
        <f t="shared" si="0"/>
        <v>33</v>
      </c>
      <c r="L14" s="76"/>
    </row>
    <row r="15" spans="1:12" s="38" customFormat="1" ht="24" customHeight="1" x14ac:dyDescent="0.25">
      <c r="A15" s="39">
        <v>9</v>
      </c>
      <c r="B15" s="57" t="s">
        <v>31</v>
      </c>
      <c r="C15" s="44">
        <v>8</v>
      </c>
      <c r="D15" s="44">
        <v>8</v>
      </c>
      <c r="E15" s="44">
        <v>10</v>
      </c>
      <c r="F15" s="44">
        <v>8</v>
      </c>
      <c r="G15" s="44">
        <v>9</v>
      </c>
      <c r="H15" s="44">
        <v>9</v>
      </c>
      <c r="I15" s="44">
        <v>9</v>
      </c>
      <c r="J15" s="44">
        <v>8</v>
      </c>
      <c r="K15" s="46">
        <f t="shared" si="0"/>
        <v>69</v>
      </c>
      <c r="L15" s="76"/>
    </row>
    <row r="16" spans="1:12" s="38" customFormat="1" ht="24" customHeight="1" x14ac:dyDescent="0.25">
      <c r="A16" s="39">
        <v>10</v>
      </c>
      <c r="B16" s="57" t="s">
        <v>32</v>
      </c>
      <c r="C16" s="44">
        <v>8</v>
      </c>
      <c r="D16" s="44">
        <v>10</v>
      </c>
      <c r="E16" s="44">
        <v>6</v>
      </c>
      <c r="F16" s="44">
        <v>6</v>
      </c>
      <c r="G16" s="44">
        <v>7</v>
      </c>
      <c r="H16" s="44">
        <v>6</v>
      </c>
      <c r="I16" s="44">
        <v>8</v>
      </c>
      <c r="J16" s="44">
        <v>8</v>
      </c>
      <c r="K16" s="46">
        <f t="shared" si="0"/>
        <v>59</v>
      </c>
      <c r="L16" s="76"/>
    </row>
    <row r="17" spans="1:12" s="38" customFormat="1" ht="24" customHeight="1" x14ac:dyDescent="0.25">
      <c r="A17" s="39">
        <v>11</v>
      </c>
      <c r="B17" s="57" t="s">
        <v>52</v>
      </c>
      <c r="C17" s="44">
        <v>10</v>
      </c>
      <c r="D17" s="44">
        <v>10</v>
      </c>
      <c r="E17" s="44">
        <v>10</v>
      </c>
      <c r="F17" s="44">
        <v>8</v>
      </c>
      <c r="G17" s="44">
        <v>9</v>
      </c>
      <c r="H17" s="44">
        <v>9</v>
      </c>
      <c r="I17" s="44">
        <v>10</v>
      </c>
      <c r="J17" s="44">
        <v>10</v>
      </c>
      <c r="K17" s="46">
        <f t="shared" si="0"/>
        <v>76</v>
      </c>
      <c r="L17" s="76"/>
    </row>
    <row r="18" spans="1:12" s="38" customFormat="1" ht="24" customHeight="1" x14ac:dyDescent="0.25">
      <c r="A18" s="39">
        <v>12</v>
      </c>
      <c r="B18" s="57" t="s">
        <v>18</v>
      </c>
      <c r="C18" s="44">
        <v>7</v>
      </c>
      <c r="D18" s="44">
        <v>7</v>
      </c>
      <c r="E18" s="44">
        <v>7</v>
      </c>
      <c r="F18" s="44">
        <v>6</v>
      </c>
      <c r="G18" s="44">
        <v>6</v>
      </c>
      <c r="H18" s="44">
        <v>5</v>
      </c>
      <c r="I18" s="44">
        <v>6</v>
      </c>
      <c r="J18" s="44">
        <v>5</v>
      </c>
      <c r="K18" s="46">
        <f t="shared" si="0"/>
        <v>49</v>
      </c>
      <c r="L18" s="76"/>
    </row>
    <row r="19" spans="1:12" s="38" customFormat="1" ht="24" customHeight="1" x14ac:dyDescent="0.25">
      <c r="A19" s="39">
        <v>13</v>
      </c>
      <c r="B19" s="57" t="s">
        <v>53</v>
      </c>
      <c r="C19" s="44">
        <v>0</v>
      </c>
      <c r="D19" s="44">
        <v>0</v>
      </c>
      <c r="E19" s="44">
        <v>0</v>
      </c>
      <c r="F19" s="44">
        <v>0</v>
      </c>
      <c r="G19" s="44">
        <v>0</v>
      </c>
      <c r="H19" s="44">
        <v>0</v>
      </c>
      <c r="I19" s="44">
        <v>0</v>
      </c>
      <c r="J19" s="44">
        <v>0</v>
      </c>
      <c r="K19" s="46">
        <f t="shared" si="0"/>
        <v>0</v>
      </c>
      <c r="L19" s="76"/>
    </row>
    <row r="20" spans="1:12" s="38" customFormat="1" ht="24" customHeight="1" x14ac:dyDescent="0.25">
      <c r="A20" s="39">
        <v>14</v>
      </c>
      <c r="B20" s="57" t="s">
        <v>22</v>
      </c>
      <c r="C20" s="44">
        <v>7</v>
      </c>
      <c r="D20" s="44">
        <v>10</v>
      </c>
      <c r="E20" s="44">
        <v>7</v>
      </c>
      <c r="F20" s="44">
        <v>6</v>
      </c>
      <c r="G20" s="44">
        <v>6</v>
      </c>
      <c r="H20" s="44">
        <v>6</v>
      </c>
      <c r="I20" s="44">
        <v>8</v>
      </c>
      <c r="J20" s="44">
        <v>9</v>
      </c>
      <c r="K20" s="46">
        <f t="shared" si="0"/>
        <v>59</v>
      </c>
      <c r="L20" s="76"/>
    </row>
    <row r="21" spans="1:12" s="38" customFormat="1" ht="24" customHeight="1" x14ac:dyDescent="0.25">
      <c r="A21" s="39">
        <v>15</v>
      </c>
      <c r="B21" s="57" t="s">
        <v>54</v>
      </c>
      <c r="C21" s="44">
        <v>6</v>
      </c>
      <c r="D21" s="44">
        <v>5</v>
      </c>
      <c r="E21" s="44">
        <v>4</v>
      </c>
      <c r="F21" s="44">
        <v>3</v>
      </c>
      <c r="G21" s="44">
        <v>3</v>
      </c>
      <c r="H21" s="44">
        <v>4</v>
      </c>
      <c r="I21" s="44">
        <v>0</v>
      </c>
      <c r="J21" s="44">
        <v>4</v>
      </c>
      <c r="K21" s="46">
        <f t="shared" si="0"/>
        <v>29</v>
      </c>
      <c r="L21" s="76"/>
    </row>
    <row r="22" spans="1:12" s="38" customFormat="1" ht="24" customHeight="1" x14ac:dyDescent="0.25">
      <c r="A22" s="39">
        <v>16</v>
      </c>
      <c r="B22" s="57" t="s">
        <v>55</v>
      </c>
      <c r="C22" s="44">
        <v>8</v>
      </c>
      <c r="D22" s="44">
        <v>6</v>
      </c>
      <c r="E22" s="44">
        <v>6</v>
      </c>
      <c r="F22" s="44">
        <v>7</v>
      </c>
      <c r="G22" s="44">
        <v>7</v>
      </c>
      <c r="H22" s="44">
        <v>0</v>
      </c>
      <c r="I22" s="44">
        <v>6</v>
      </c>
      <c r="J22" s="44">
        <v>8</v>
      </c>
      <c r="K22" s="46">
        <f t="shared" si="0"/>
        <v>48</v>
      </c>
      <c r="L22" s="76"/>
    </row>
    <row r="23" spans="1:12" s="38" customFormat="1" ht="24" customHeight="1" x14ac:dyDescent="0.25">
      <c r="A23" s="39">
        <v>17</v>
      </c>
      <c r="B23" s="57" t="s">
        <v>20</v>
      </c>
      <c r="C23" s="44">
        <v>7</v>
      </c>
      <c r="D23" s="44">
        <v>8</v>
      </c>
      <c r="E23" s="44">
        <v>6</v>
      </c>
      <c r="F23" s="44">
        <v>6</v>
      </c>
      <c r="G23" s="44">
        <v>7</v>
      </c>
      <c r="H23" s="44">
        <v>5</v>
      </c>
      <c r="I23" s="44">
        <v>4</v>
      </c>
      <c r="J23" s="44">
        <v>6</v>
      </c>
      <c r="K23" s="46">
        <f t="shared" si="0"/>
        <v>49</v>
      </c>
      <c r="L23" s="76"/>
    </row>
    <row r="24" spans="1:12" s="38" customFormat="1" ht="24" customHeight="1" x14ac:dyDescent="0.25">
      <c r="A24" s="39">
        <v>18</v>
      </c>
      <c r="B24" s="57" t="s">
        <v>33</v>
      </c>
      <c r="C24" s="44">
        <v>8</v>
      </c>
      <c r="D24" s="44">
        <v>8</v>
      </c>
      <c r="E24" s="44">
        <v>6</v>
      </c>
      <c r="F24" s="44">
        <v>5</v>
      </c>
      <c r="G24" s="44">
        <v>6</v>
      </c>
      <c r="H24" s="44">
        <v>5</v>
      </c>
      <c r="I24" s="44">
        <v>5</v>
      </c>
      <c r="J24" s="44">
        <v>5</v>
      </c>
      <c r="K24" s="46">
        <f t="shared" si="0"/>
        <v>48</v>
      </c>
      <c r="L24" s="76"/>
    </row>
    <row r="25" spans="1:12" s="38" customFormat="1" ht="24" customHeight="1" x14ac:dyDescent="0.25">
      <c r="A25" s="39">
        <v>19</v>
      </c>
      <c r="B25" s="57" t="s">
        <v>56</v>
      </c>
      <c r="C25" s="44">
        <v>7</v>
      </c>
      <c r="D25" s="44">
        <v>7</v>
      </c>
      <c r="E25" s="44">
        <v>6</v>
      </c>
      <c r="F25" s="44">
        <v>7</v>
      </c>
      <c r="G25" s="44">
        <v>7</v>
      </c>
      <c r="H25" s="44">
        <v>7</v>
      </c>
      <c r="I25" s="44">
        <v>8</v>
      </c>
      <c r="J25" s="44">
        <v>8</v>
      </c>
      <c r="K25" s="46">
        <f t="shared" si="0"/>
        <v>57</v>
      </c>
      <c r="L25" s="76"/>
    </row>
    <row r="26" spans="1:12" s="38" customFormat="1" ht="24" customHeight="1" x14ac:dyDescent="0.25">
      <c r="A26" s="39">
        <v>20</v>
      </c>
      <c r="B26" s="57" t="s">
        <v>57</v>
      </c>
      <c r="C26" s="44">
        <v>5</v>
      </c>
      <c r="D26" s="44">
        <v>6</v>
      </c>
      <c r="E26" s="44">
        <v>4</v>
      </c>
      <c r="F26" s="44">
        <v>0</v>
      </c>
      <c r="G26" s="44">
        <v>7</v>
      </c>
      <c r="H26" s="44">
        <v>6</v>
      </c>
      <c r="I26" s="44">
        <v>5</v>
      </c>
      <c r="J26" s="44">
        <v>4</v>
      </c>
      <c r="K26" s="46">
        <f t="shared" si="0"/>
        <v>37</v>
      </c>
      <c r="L26" s="76"/>
    </row>
    <row r="27" spans="1:12" s="38" customFormat="1" ht="24" customHeight="1" x14ac:dyDescent="0.25">
      <c r="A27" s="39">
        <v>21</v>
      </c>
      <c r="B27" s="57" t="s">
        <v>58</v>
      </c>
      <c r="C27" s="44">
        <v>6</v>
      </c>
      <c r="D27" s="44">
        <v>7</v>
      </c>
      <c r="E27" s="44">
        <v>7</v>
      </c>
      <c r="F27" s="44">
        <v>5</v>
      </c>
      <c r="G27" s="44">
        <v>5</v>
      </c>
      <c r="H27" s="44">
        <v>5</v>
      </c>
      <c r="I27" s="44">
        <v>7</v>
      </c>
      <c r="J27" s="44">
        <v>6</v>
      </c>
      <c r="K27" s="46">
        <f t="shared" si="0"/>
        <v>48</v>
      </c>
      <c r="L27" s="76"/>
    </row>
    <row r="28" spans="1:12" s="38" customFormat="1" ht="24" customHeight="1" x14ac:dyDescent="0.25">
      <c r="A28" s="39">
        <v>22</v>
      </c>
      <c r="B28" s="57" t="s">
        <v>59</v>
      </c>
      <c r="C28" s="44">
        <v>10</v>
      </c>
      <c r="D28" s="44">
        <v>8</v>
      </c>
      <c r="E28" s="44">
        <v>7</v>
      </c>
      <c r="F28" s="44">
        <v>6</v>
      </c>
      <c r="G28" s="44">
        <v>5</v>
      </c>
      <c r="H28" s="44">
        <v>6</v>
      </c>
      <c r="I28" s="44">
        <v>7</v>
      </c>
      <c r="J28" s="44">
        <v>7</v>
      </c>
      <c r="K28" s="46">
        <f t="shared" si="0"/>
        <v>56</v>
      </c>
      <c r="L28" s="76"/>
    </row>
    <row r="29" spans="1:12" s="38" customFormat="1" ht="24" customHeight="1" x14ac:dyDescent="0.25">
      <c r="A29" s="39">
        <v>23</v>
      </c>
      <c r="B29" s="57" t="s">
        <v>60</v>
      </c>
      <c r="C29" s="44">
        <v>8</v>
      </c>
      <c r="D29" s="44">
        <v>7</v>
      </c>
      <c r="E29" s="44">
        <v>4</v>
      </c>
      <c r="F29" s="44">
        <v>5</v>
      </c>
      <c r="G29" s="44">
        <v>5</v>
      </c>
      <c r="H29" s="44">
        <v>5</v>
      </c>
      <c r="I29" s="44">
        <v>8</v>
      </c>
      <c r="J29" s="44">
        <v>6</v>
      </c>
      <c r="K29" s="46">
        <f t="shared" si="0"/>
        <v>48</v>
      </c>
      <c r="L29" s="76"/>
    </row>
    <row r="30" spans="1:12" s="38" customFormat="1" ht="24" customHeight="1" x14ac:dyDescent="0.25">
      <c r="A30" s="39">
        <v>24</v>
      </c>
      <c r="B30" s="57" t="s">
        <v>37</v>
      </c>
      <c r="C30" s="44">
        <v>7</v>
      </c>
      <c r="D30" s="44">
        <v>7</v>
      </c>
      <c r="E30" s="44">
        <v>6</v>
      </c>
      <c r="F30" s="44">
        <v>6</v>
      </c>
      <c r="G30" s="44">
        <v>7</v>
      </c>
      <c r="H30" s="44">
        <v>8</v>
      </c>
      <c r="I30" s="44">
        <v>6</v>
      </c>
      <c r="J30" s="44">
        <v>8</v>
      </c>
      <c r="K30" s="46">
        <f t="shared" si="0"/>
        <v>55</v>
      </c>
      <c r="L30" s="76"/>
    </row>
    <row r="31" spans="1:12" s="38" customFormat="1" ht="24" customHeight="1" x14ac:dyDescent="0.25">
      <c r="A31" s="39">
        <v>25</v>
      </c>
      <c r="B31" s="57" t="s">
        <v>61</v>
      </c>
      <c r="C31" s="44">
        <v>6</v>
      </c>
      <c r="D31" s="44">
        <v>6</v>
      </c>
      <c r="E31" s="44">
        <v>5</v>
      </c>
      <c r="F31" s="44">
        <v>4</v>
      </c>
      <c r="G31" s="44">
        <v>3</v>
      </c>
      <c r="H31" s="44">
        <v>4</v>
      </c>
      <c r="I31" s="44">
        <v>4</v>
      </c>
      <c r="J31" s="44">
        <v>3</v>
      </c>
      <c r="K31" s="46">
        <f t="shared" si="0"/>
        <v>35</v>
      </c>
      <c r="L31" s="76"/>
    </row>
    <row r="32" spans="1:12" s="38" customFormat="1" ht="24" customHeight="1" x14ac:dyDescent="0.25">
      <c r="A32" s="39">
        <v>26</v>
      </c>
      <c r="B32" s="57" t="s">
        <v>62</v>
      </c>
      <c r="C32" s="44">
        <v>5</v>
      </c>
      <c r="D32" s="44">
        <v>5</v>
      </c>
      <c r="E32" s="44">
        <v>4</v>
      </c>
      <c r="F32" s="44">
        <v>4</v>
      </c>
      <c r="G32" s="44">
        <v>3</v>
      </c>
      <c r="H32" s="44">
        <v>4</v>
      </c>
      <c r="I32" s="44">
        <v>5</v>
      </c>
      <c r="J32" s="44">
        <v>3</v>
      </c>
      <c r="K32" s="46">
        <f t="shared" si="0"/>
        <v>33</v>
      </c>
      <c r="L32" s="76"/>
    </row>
    <row r="33" spans="1:12" s="38" customFormat="1" ht="24" customHeight="1" x14ac:dyDescent="0.35">
      <c r="A33" s="39">
        <v>27</v>
      </c>
      <c r="B33" s="58" t="s">
        <v>63</v>
      </c>
      <c r="C33" s="44">
        <v>7</v>
      </c>
      <c r="D33" s="44">
        <v>6</v>
      </c>
      <c r="E33" s="44">
        <v>6</v>
      </c>
      <c r="F33" s="44">
        <v>5</v>
      </c>
      <c r="G33" s="44">
        <v>4</v>
      </c>
      <c r="H33" s="44">
        <v>5</v>
      </c>
      <c r="I33" s="44">
        <v>7</v>
      </c>
      <c r="J33" s="44">
        <v>6</v>
      </c>
      <c r="K33" s="46">
        <f t="shared" si="0"/>
        <v>46</v>
      </c>
      <c r="L33" s="76"/>
    </row>
    <row r="34" spans="1:12" s="38" customFormat="1" ht="24" customHeight="1" x14ac:dyDescent="0.25">
      <c r="A34" s="39">
        <v>28</v>
      </c>
      <c r="B34" s="57" t="s">
        <v>64</v>
      </c>
      <c r="C34" s="44">
        <v>7</v>
      </c>
      <c r="D34" s="44">
        <v>6</v>
      </c>
      <c r="E34" s="44">
        <v>7</v>
      </c>
      <c r="F34" s="44">
        <v>6</v>
      </c>
      <c r="G34" s="44">
        <v>5</v>
      </c>
      <c r="H34" s="44">
        <v>8</v>
      </c>
      <c r="I34" s="44">
        <v>6</v>
      </c>
      <c r="J34" s="44">
        <v>8</v>
      </c>
      <c r="K34" s="46">
        <f t="shared" si="0"/>
        <v>53</v>
      </c>
      <c r="L34" s="76"/>
    </row>
    <row r="35" spans="1:12" s="38" customFormat="1" ht="24" customHeight="1" x14ac:dyDescent="0.35">
      <c r="A35" s="39">
        <v>29</v>
      </c>
      <c r="B35" s="59" t="s">
        <v>65</v>
      </c>
      <c r="C35" s="44">
        <v>5</v>
      </c>
      <c r="D35" s="44">
        <v>5</v>
      </c>
      <c r="E35" s="44">
        <v>4</v>
      </c>
      <c r="F35" s="44">
        <v>3</v>
      </c>
      <c r="G35" s="44">
        <v>4</v>
      </c>
      <c r="H35" s="44">
        <v>4</v>
      </c>
      <c r="I35" s="44">
        <v>3</v>
      </c>
      <c r="J35" s="44">
        <v>4</v>
      </c>
      <c r="K35" s="46">
        <f t="shared" si="0"/>
        <v>32</v>
      </c>
      <c r="L35" s="76"/>
    </row>
    <row r="36" spans="1:12" s="38" customFormat="1" ht="24" customHeight="1" x14ac:dyDescent="0.35">
      <c r="A36" s="39">
        <v>30</v>
      </c>
      <c r="B36" s="59" t="s">
        <v>66</v>
      </c>
      <c r="C36" s="44">
        <v>5</v>
      </c>
      <c r="D36" s="44">
        <v>5</v>
      </c>
      <c r="E36" s="44">
        <v>6</v>
      </c>
      <c r="F36" s="44">
        <v>7</v>
      </c>
      <c r="G36" s="44">
        <v>6</v>
      </c>
      <c r="H36" s="44">
        <v>7</v>
      </c>
      <c r="I36" s="44">
        <v>5</v>
      </c>
      <c r="J36" s="44">
        <v>7</v>
      </c>
      <c r="K36" s="46">
        <f t="shared" si="0"/>
        <v>48</v>
      </c>
      <c r="L36" s="76"/>
    </row>
    <row r="37" spans="1:12" s="38" customFormat="1" ht="24" customHeight="1" x14ac:dyDescent="0.35">
      <c r="A37" s="39">
        <v>31</v>
      </c>
      <c r="B37" s="59" t="s">
        <v>67</v>
      </c>
      <c r="C37" s="44">
        <v>10</v>
      </c>
      <c r="D37" s="44">
        <v>9</v>
      </c>
      <c r="E37" s="44">
        <v>7</v>
      </c>
      <c r="F37" s="44">
        <v>9</v>
      </c>
      <c r="G37" s="44">
        <v>9</v>
      </c>
      <c r="H37" s="44">
        <v>8</v>
      </c>
      <c r="I37" s="44">
        <v>10</v>
      </c>
      <c r="J37" s="44">
        <v>10</v>
      </c>
      <c r="K37" s="46">
        <f t="shared" si="0"/>
        <v>72</v>
      </c>
      <c r="L37" s="76"/>
    </row>
    <row r="38" spans="1:12" s="38" customFormat="1" ht="24" customHeight="1" x14ac:dyDescent="0.35">
      <c r="A38" s="39">
        <v>32</v>
      </c>
      <c r="B38" s="59" t="s">
        <v>68</v>
      </c>
      <c r="C38" s="44">
        <v>7</v>
      </c>
      <c r="D38" s="44">
        <v>6</v>
      </c>
      <c r="E38" s="44">
        <v>6</v>
      </c>
      <c r="F38" s="44">
        <v>7</v>
      </c>
      <c r="G38" s="44">
        <v>7</v>
      </c>
      <c r="H38" s="44">
        <v>6</v>
      </c>
      <c r="I38" s="44">
        <v>8</v>
      </c>
      <c r="J38" s="44">
        <v>8</v>
      </c>
      <c r="K38" s="46">
        <f t="shared" si="0"/>
        <v>55</v>
      </c>
      <c r="L38" s="76"/>
    </row>
    <row r="39" spans="1:12" s="38" customFormat="1" ht="24" customHeight="1" x14ac:dyDescent="0.35">
      <c r="A39" s="39">
        <v>33</v>
      </c>
      <c r="B39" s="59" t="s">
        <v>69</v>
      </c>
      <c r="C39" s="44">
        <v>8</v>
      </c>
      <c r="D39" s="44">
        <v>9</v>
      </c>
      <c r="E39" s="44">
        <v>8</v>
      </c>
      <c r="F39" s="44">
        <v>8</v>
      </c>
      <c r="G39" s="44">
        <v>8</v>
      </c>
      <c r="H39" s="44">
        <v>9</v>
      </c>
      <c r="I39" s="44">
        <v>10</v>
      </c>
      <c r="J39" s="44">
        <v>10</v>
      </c>
      <c r="K39" s="46">
        <f t="shared" si="0"/>
        <v>70</v>
      </c>
      <c r="L39" s="76"/>
    </row>
    <row r="40" spans="1:12" s="38" customFormat="1" ht="24" customHeight="1" x14ac:dyDescent="0.35">
      <c r="A40" s="39">
        <v>34</v>
      </c>
      <c r="B40" s="59" t="s">
        <v>29</v>
      </c>
      <c r="C40" s="44">
        <v>7</v>
      </c>
      <c r="D40" s="44">
        <v>7</v>
      </c>
      <c r="E40" s="44">
        <v>6</v>
      </c>
      <c r="F40" s="44">
        <v>5</v>
      </c>
      <c r="G40" s="44">
        <v>6</v>
      </c>
      <c r="H40" s="44">
        <v>5</v>
      </c>
      <c r="I40" s="44">
        <v>5</v>
      </c>
      <c r="J40" s="44">
        <v>7</v>
      </c>
      <c r="K40" s="46">
        <f t="shared" si="0"/>
        <v>48</v>
      </c>
      <c r="L40" s="76"/>
    </row>
    <row r="41" spans="1:12" s="38" customFormat="1" ht="24" customHeight="1" x14ac:dyDescent="0.35">
      <c r="A41" s="39">
        <v>35</v>
      </c>
      <c r="B41" s="59" t="s">
        <v>70</v>
      </c>
      <c r="C41" s="44">
        <v>4</v>
      </c>
      <c r="D41" s="44">
        <v>3</v>
      </c>
      <c r="E41" s="44">
        <v>3</v>
      </c>
      <c r="F41" s="44">
        <v>2</v>
      </c>
      <c r="G41" s="44">
        <v>2</v>
      </c>
      <c r="H41" s="44">
        <v>2</v>
      </c>
      <c r="I41" s="44">
        <v>2</v>
      </c>
      <c r="J41" s="44">
        <v>3</v>
      </c>
      <c r="K41" s="46">
        <f t="shared" si="0"/>
        <v>21</v>
      </c>
      <c r="L41" s="76"/>
    </row>
    <row r="42" spans="1:12" s="38" customFormat="1" ht="24" customHeight="1" x14ac:dyDescent="0.35">
      <c r="A42" s="39">
        <v>36</v>
      </c>
      <c r="B42" s="59" t="s">
        <v>35</v>
      </c>
      <c r="C42" s="44">
        <v>7</v>
      </c>
      <c r="D42" s="44">
        <v>7</v>
      </c>
      <c r="E42" s="44">
        <v>5</v>
      </c>
      <c r="F42" s="44">
        <v>4</v>
      </c>
      <c r="G42" s="44">
        <v>4</v>
      </c>
      <c r="H42" s="44">
        <v>5</v>
      </c>
      <c r="I42" s="44">
        <v>4</v>
      </c>
      <c r="J42" s="44">
        <v>5</v>
      </c>
      <c r="K42" s="46">
        <f t="shared" si="0"/>
        <v>41</v>
      </c>
      <c r="L42" s="76"/>
    </row>
    <row r="43" spans="1:12" s="38" customFormat="1" ht="24" customHeight="1" x14ac:dyDescent="0.35">
      <c r="A43" s="39">
        <v>37</v>
      </c>
      <c r="B43" s="59" t="s">
        <v>16</v>
      </c>
      <c r="C43" s="44">
        <v>8</v>
      </c>
      <c r="D43" s="44">
        <v>8</v>
      </c>
      <c r="E43" s="44">
        <v>7</v>
      </c>
      <c r="F43" s="44">
        <v>7</v>
      </c>
      <c r="G43" s="44">
        <v>8</v>
      </c>
      <c r="H43" s="44">
        <v>6</v>
      </c>
      <c r="I43" s="44">
        <v>8</v>
      </c>
      <c r="J43" s="44">
        <v>8</v>
      </c>
      <c r="K43" s="46">
        <f t="shared" si="0"/>
        <v>60</v>
      </c>
      <c r="L43" s="76"/>
    </row>
    <row r="44" spans="1:12" s="38" customFormat="1" ht="24" customHeight="1" x14ac:dyDescent="0.35">
      <c r="A44" s="39">
        <v>38</v>
      </c>
      <c r="B44" s="59" t="s">
        <v>17</v>
      </c>
      <c r="C44" s="44">
        <v>7</v>
      </c>
      <c r="D44" s="44">
        <v>8</v>
      </c>
      <c r="E44" s="44">
        <v>6</v>
      </c>
      <c r="F44" s="44">
        <v>5</v>
      </c>
      <c r="G44" s="44">
        <v>5</v>
      </c>
      <c r="H44" s="44">
        <v>6</v>
      </c>
      <c r="I44" s="44">
        <v>8</v>
      </c>
      <c r="J44" s="44">
        <v>7</v>
      </c>
      <c r="K44" s="46">
        <f t="shared" si="0"/>
        <v>52</v>
      </c>
      <c r="L44" s="76"/>
    </row>
    <row r="45" spans="1:12" s="38" customFormat="1" ht="24" customHeight="1" x14ac:dyDescent="0.35">
      <c r="A45" s="39">
        <v>39</v>
      </c>
      <c r="B45" s="59" t="s">
        <v>71</v>
      </c>
      <c r="C45" s="44">
        <v>7</v>
      </c>
      <c r="D45" s="44">
        <v>6</v>
      </c>
      <c r="E45" s="44">
        <v>6</v>
      </c>
      <c r="F45" s="44">
        <v>4</v>
      </c>
      <c r="G45" s="44">
        <v>3</v>
      </c>
      <c r="H45" s="44">
        <v>4</v>
      </c>
      <c r="I45" s="44">
        <v>4</v>
      </c>
      <c r="J45" s="44">
        <v>4</v>
      </c>
      <c r="K45" s="46">
        <f t="shared" si="0"/>
        <v>38</v>
      </c>
      <c r="L45" s="76"/>
    </row>
    <row r="46" spans="1:12" s="38" customFormat="1" ht="24" customHeight="1" x14ac:dyDescent="0.35">
      <c r="A46" s="39">
        <v>40</v>
      </c>
      <c r="B46" s="59" t="s">
        <v>19</v>
      </c>
      <c r="C46" s="44">
        <v>6</v>
      </c>
      <c r="D46" s="44">
        <v>5</v>
      </c>
      <c r="E46" s="44">
        <v>4</v>
      </c>
      <c r="F46" s="44">
        <v>2</v>
      </c>
      <c r="G46" s="44">
        <v>3</v>
      </c>
      <c r="H46" s="44">
        <v>3</v>
      </c>
      <c r="I46" s="44">
        <v>4</v>
      </c>
      <c r="J46" s="44">
        <v>3</v>
      </c>
      <c r="K46" s="46">
        <f t="shared" si="0"/>
        <v>30</v>
      </c>
      <c r="L46" s="76"/>
    </row>
    <row r="47" spans="1:12" s="38" customFormat="1" ht="24" customHeight="1" x14ac:dyDescent="0.35">
      <c r="A47" s="39">
        <v>41</v>
      </c>
      <c r="B47" s="59" t="s">
        <v>36</v>
      </c>
      <c r="C47" s="44">
        <v>8</v>
      </c>
      <c r="D47" s="44">
        <v>8</v>
      </c>
      <c r="E47" s="44">
        <v>9</v>
      </c>
      <c r="F47" s="44">
        <v>8</v>
      </c>
      <c r="G47" s="44">
        <v>10</v>
      </c>
      <c r="H47" s="44">
        <v>9</v>
      </c>
      <c r="I47" s="44">
        <v>9</v>
      </c>
      <c r="J47" s="44">
        <v>10</v>
      </c>
      <c r="K47" s="46">
        <f t="shared" si="0"/>
        <v>71</v>
      </c>
      <c r="L47" s="76"/>
    </row>
    <row r="48" spans="1:12" s="38" customFormat="1" ht="24" customHeight="1" x14ac:dyDescent="0.35">
      <c r="A48" s="39">
        <v>42</v>
      </c>
      <c r="B48" s="59" t="s">
        <v>21</v>
      </c>
      <c r="C48" s="44">
        <v>8</v>
      </c>
      <c r="D48" s="44">
        <v>8</v>
      </c>
      <c r="E48" s="44">
        <v>7</v>
      </c>
      <c r="F48" s="44">
        <v>6</v>
      </c>
      <c r="G48" s="44">
        <v>7</v>
      </c>
      <c r="H48" s="44">
        <v>7</v>
      </c>
      <c r="I48" s="44">
        <v>6</v>
      </c>
      <c r="J48" s="44">
        <v>9</v>
      </c>
      <c r="K48" s="46">
        <f t="shared" si="0"/>
        <v>58</v>
      </c>
      <c r="L48" s="76"/>
    </row>
    <row r="49" spans="1:12" s="38" customFormat="1" ht="24" customHeight="1" x14ac:dyDescent="0.35">
      <c r="A49" s="39">
        <v>43</v>
      </c>
      <c r="B49" s="59" t="s">
        <v>72</v>
      </c>
      <c r="C49" s="44">
        <v>3</v>
      </c>
      <c r="D49" s="44">
        <v>4</v>
      </c>
      <c r="E49" s="44">
        <v>4</v>
      </c>
      <c r="F49" s="44">
        <v>0</v>
      </c>
      <c r="G49" s="44">
        <v>2</v>
      </c>
      <c r="H49" s="44">
        <v>4</v>
      </c>
      <c r="I49" s="44">
        <v>4</v>
      </c>
      <c r="J49" s="44">
        <v>4</v>
      </c>
      <c r="K49" s="46">
        <f t="shared" si="0"/>
        <v>25</v>
      </c>
      <c r="L49" s="76"/>
    </row>
    <row r="50" spans="1:12" s="38" customFormat="1" ht="24" customHeight="1" thickBot="1" x14ac:dyDescent="0.4">
      <c r="A50" s="42">
        <v>44</v>
      </c>
      <c r="B50" s="60" t="s">
        <v>73</v>
      </c>
      <c r="C50" s="69">
        <v>10</v>
      </c>
      <c r="D50" s="69">
        <v>10</v>
      </c>
      <c r="E50" s="69">
        <v>8</v>
      </c>
      <c r="F50" s="69">
        <v>6</v>
      </c>
      <c r="G50" s="69">
        <v>9</v>
      </c>
      <c r="H50" s="69">
        <v>8</v>
      </c>
      <c r="I50" s="69">
        <v>8</v>
      </c>
      <c r="J50" s="69">
        <v>8</v>
      </c>
      <c r="K50" s="70">
        <f t="shared" si="0"/>
        <v>67</v>
      </c>
      <c r="L50" s="77"/>
    </row>
    <row r="52" spans="1:12" ht="17.399999999999999" x14ac:dyDescent="0.25">
      <c r="A52" s="15" t="s">
        <v>74</v>
      </c>
      <c r="L52" s="16"/>
    </row>
  </sheetData>
  <autoFilter ref="A6:L6">
    <sortState ref="A7:L35">
      <sortCondition ref="A6"/>
    </sortState>
  </autoFilter>
  <mergeCells count="3">
    <mergeCell ref="A1:L1"/>
    <mergeCell ref="A4:L4"/>
    <mergeCell ref="A5:L5"/>
  </mergeCells>
  <printOptions horizontalCentered="1"/>
  <pageMargins left="0" right="0" top="0.19685039370078741" bottom="0.19685039370078741" header="0.51181102362204722" footer="0.51181102362204722"/>
  <pageSetup paperSize="9" scale="80" fitToWidth="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10</vt:i4>
      </vt:variant>
    </vt:vector>
  </HeadingPairs>
  <TitlesOfParts>
    <vt:vector size="15" baseType="lpstr">
      <vt:lpstr>командный</vt:lpstr>
      <vt:lpstr>ЛИЧНО-КОМАНД.</vt:lpstr>
      <vt:lpstr>личники по местам</vt:lpstr>
      <vt:lpstr>строй 1 судья</vt:lpstr>
      <vt:lpstr>строй 2 судья</vt:lpstr>
      <vt:lpstr>командный!Заголовки_для_печати</vt:lpstr>
      <vt:lpstr>'личники по местам'!Заголовки_для_печати</vt:lpstr>
      <vt:lpstr>'ЛИЧНО-КОМАНД.'!Заголовки_для_печати</vt:lpstr>
      <vt:lpstr>'строй 1 судья'!Заголовки_для_печати</vt:lpstr>
      <vt:lpstr>'строй 2 судья'!Заголовки_для_печати</vt:lpstr>
      <vt:lpstr>командный!Область_печати</vt:lpstr>
      <vt:lpstr>'личники по местам'!Область_печати</vt:lpstr>
      <vt:lpstr>'ЛИЧНО-КОМАНД.'!Область_печати</vt:lpstr>
      <vt:lpstr>'строй 1 судья'!Область_печати</vt:lpstr>
      <vt:lpstr>'строй 2 судья'!Область_печати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USER</cp:lastModifiedBy>
  <cp:lastPrinted>2026-05-15T15:54:01Z</cp:lastPrinted>
  <dcterms:created xsi:type="dcterms:W3CDTF">1996-10-08T23:32:33Z</dcterms:created>
  <dcterms:modified xsi:type="dcterms:W3CDTF">2026-05-15T16:01:56Z</dcterms:modified>
</cp:coreProperties>
</file>